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https://d.docs.live.net/929677b012756a80/_2026_Projekti/2026_02_RDMV_Finanses/"/>
    </mc:Choice>
  </mc:AlternateContent>
  <xr:revisionPtr revIDLastSave="127" documentId="8_{271DFF7D-A3FD-4104-BD16-4563BAC52CEF}" xr6:coauthVersionLast="47" xr6:coauthVersionMax="47" xr10:uidLastSave="{D347EB37-C61E-40D9-83A6-302B57CE9F79}"/>
  <bookViews>
    <workbookView xWindow="28695" yWindow="0" windowWidth="19410" windowHeight="15585" activeTab="3" xr2:uid="{9DCBD384-9D1E-40C3-AC7F-81FDCB444C28}"/>
  </bookViews>
  <sheets>
    <sheet name="A_Plānotās izmaksas" sheetId="3" r:id="rId1"/>
    <sheet name="B_Faktiskās izmaksas" sheetId="6" r:id="rId2"/>
    <sheet name="C_Kopsavilkums" sheetId="4" r:id="rId3"/>
    <sheet name="D_Tāme_fakt_KvD" sheetId="7" r:id="rId4"/>
  </sheets>
  <definedNames>
    <definedName name="_xlnm.Print_Area" localSheetId="0">'A_Plānotās izmaksas'!$A$1:$P$79</definedName>
    <definedName name="_xlnm.Print_Area" localSheetId="1">'B_Faktiskās izmaksas'!$A$1:$P$79</definedName>
    <definedName name="_xlnm.Print_Area" localSheetId="2">C_Kopsavilkums!$A$1:$P$27</definedName>
    <definedName name="_xlnm.Print_Area" localSheetId="3">D_Tāme_fakt_KvD!$A$1:$K$79</definedName>
    <definedName name="_xlnm.Print_Titles" localSheetId="0">'A_Plānotās izmaksas'!$5:$5</definedName>
    <definedName name="_xlnm.Print_Titles" localSheetId="1">'B_Faktiskās izmaksas'!$5:$5</definedName>
    <definedName name="_xlnm.Print_Titles" localSheetId="2">C_Kopsavilkums!$5:$5</definedName>
    <definedName name="_xlnm.Print_Titles" localSheetId="3">D_Tāme_fakt_KvD!$1:$2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7" i="7" l="1"/>
  <c r="J17" i="7" s="1"/>
  <c r="F26" i="7"/>
  <c r="G26" i="7" s="1"/>
  <c r="J28" i="7"/>
  <c r="G11" i="7"/>
  <c r="J11" i="7" s="1"/>
  <c r="G60" i="7"/>
  <c r="J60" i="7" s="1"/>
  <c r="G59" i="7"/>
  <c r="J59" i="7" s="1"/>
  <c r="G58" i="7"/>
  <c r="G57" i="7"/>
  <c r="G56" i="7"/>
  <c r="G55" i="7"/>
  <c r="G54" i="7"/>
  <c r="G53" i="7"/>
  <c r="G52" i="7"/>
  <c r="J52" i="7" s="1"/>
  <c r="G51" i="7"/>
  <c r="G47" i="7"/>
  <c r="G46" i="7"/>
  <c r="G45" i="7"/>
  <c r="G44" i="7"/>
  <c r="G43" i="7"/>
  <c r="G42" i="7"/>
  <c r="G41" i="7"/>
  <c r="G40" i="7"/>
  <c r="G39" i="7"/>
  <c r="G38" i="7"/>
  <c r="G34" i="7"/>
  <c r="J34" i="7" s="1"/>
  <c r="G30" i="7"/>
  <c r="G29" i="7"/>
  <c r="G27" i="7"/>
  <c r="G25" i="7"/>
  <c r="J25" i="7" s="1"/>
  <c r="G24" i="7"/>
  <c r="G23" i="7"/>
  <c r="G22" i="7"/>
  <c r="G21" i="7"/>
  <c r="G16" i="7"/>
  <c r="J16" i="7" s="1"/>
  <c r="G15" i="7"/>
  <c r="G14" i="7"/>
  <c r="G13" i="7"/>
  <c r="G12" i="7"/>
  <c r="G10" i="7"/>
  <c r="G9" i="7"/>
  <c r="G8" i="7"/>
  <c r="J8" i="7" s="1"/>
  <c r="K18" i="4"/>
  <c r="G18" i="4"/>
  <c r="I18" i="4"/>
  <c r="K16" i="4"/>
  <c r="J16" i="4"/>
  <c r="I16" i="4"/>
  <c r="H16" i="4"/>
  <c r="G16" i="4"/>
  <c r="F16" i="4"/>
  <c r="K14" i="4"/>
  <c r="J14" i="4"/>
  <c r="I14" i="4"/>
  <c r="H14" i="4"/>
  <c r="G14" i="4"/>
  <c r="K12" i="4"/>
  <c r="J12" i="4"/>
  <c r="I12" i="4"/>
  <c r="G12" i="4"/>
  <c r="K10" i="4"/>
  <c r="I10" i="4"/>
  <c r="G10" i="4"/>
  <c r="K8" i="4"/>
  <c r="I8" i="4"/>
  <c r="G8" i="4"/>
  <c r="B18" i="4"/>
  <c r="B16" i="4"/>
  <c r="B14" i="4"/>
  <c r="B12" i="4"/>
  <c r="B10" i="4"/>
  <c r="B8" i="4"/>
  <c r="K60" i="6"/>
  <c r="I60" i="6"/>
  <c r="G60" i="6"/>
  <c r="M60" i="6" s="1"/>
  <c r="O60" i="6" s="1"/>
  <c r="K59" i="6"/>
  <c r="I59" i="6"/>
  <c r="G59" i="6"/>
  <c r="M59" i="6" s="1"/>
  <c r="O59" i="6" s="1"/>
  <c r="K58" i="6"/>
  <c r="I58" i="6"/>
  <c r="G58" i="6"/>
  <c r="M58" i="6" s="1"/>
  <c r="O58" i="6" s="1"/>
  <c r="K57" i="6"/>
  <c r="I57" i="6"/>
  <c r="G57" i="6"/>
  <c r="M57" i="6" s="1"/>
  <c r="O57" i="6" s="1"/>
  <c r="K56" i="6"/>
  <c r="I56" i="6"/>
  <c r="G56" i="6"/>
  <c r="M56" i="6" s="1"/>
  <c r="O56" i="6" s="1"/>
  <c r="K55" i="6"/>
  <c r="I55" i="6"/>
  <c r="G55" i="6"/>
  <c r="M55" i="6" s="1"/>
  <c r="O55" i="6" s="1"/>
  <c r="K54" i="6"/>
  <c r="I54" i="6"/>
  <c r="G54" i="6"/>
  <c r="M54" i="6" s="1"/>
  <c r="O54" i="6" s="1"/>
  <c r="K53" i="6"/>
  <c r="I53" i="6"/>
  <c r="G53" i="6"/>
  <c r="M53" i="6" s="1"/>
  <c r="O53" i="6" s="1"/>
  <c r="K52" i="6"/>
  <c r="I52" i="6"/>
  <c r="G52" i="6"/>
  <c r="M52" i="6" s="1"/>
  <c r="O52" i="6" s="1"/>
  <c r="K51" i="6"/>
  <c r="K61" i="6" s="1"/>
  <c r="I51" i="6"/>
  <c r="I61" i="6" s="1"/>
  <c r="G51" i="6"/>
  <c r="K47" i="6"/>
  <c r="I47" i="6"/>
  <c r="G47" i="6"/>
  <c r="M47" i="6" s="1"/>
  <c r="O47" i="6" s="1"/>
  <c r="K46" i="6"/>
  <c r="I46" i="6"/>
  <c r="G46" i="6"/>
  <c r="M46" i="6" s="1"/>
  <c r="O46" i="6" s="1"/>
  <c r="K45" i="6"/>
  <c r="I45" i="6"/>
  <c r="G45" i="6"/>
  <c r="M45" i="6" s="1"/>
  <c r="O45" i="6" s="1"/>
  <c r="K44" i="6"/>
  <c r="I44" i="6"/>
  <c r="G44" i="6"/>
  <c r="M44" i="6" s="1"/>
  <c r="O44" i="6" s="1"/>
  <c r="K43" i="6"/>
  <c r="I43" i="6"/>
  <c r="G43" i="6"/>
  <c r="M43" i="6" s="1"/>
  <c r="O43" i="6" s="1"/>
  <c r="K42" i="6"/>
  <c r="I42" i="6"/>
  <c r="G42" i="6"/>
  <c r="M42" i="6" s="1"/>
  <c r="O42" i="6" s="1"/>
  <c r="K41" i="6"/>
  <c r="I41" i="6"/>
  <c r="G41" i="6"/>
  <c r="M41" i="6" s="1"/>
  <c r="O41" i="6" s="1"/>
  <c r="K40" i="6"/>
  <c r="I40" i="6"/>
  <c r="G40" i="6"/>
  <c r="M40" i="6" s="1"/>
  <c r="O40" i="6" s="1"/>
  <c r="K39" i="6"/>
  <c r="I39" i="6"/>
  <c r="G39" i="6"/>
  <c r="M39" i="6" s="1"/>
  <c r="O39" i="6" s="1"/>
  <c r="K38" i="6"/>
  <c r="K48" i="6" s="1"/>
  <c r="I38" i="6"/>
  <c r="I48" i="6" s="1"/>
  <c r="G38" i="6"/>
  <c r="M37" i="6"/>
  <c r="M34" i="6"/>
  <c r="O34" i="6" s="1"/>
  <c r="K34" i="6"/>
  <c r="K35" i="6" s="1"/>
  <c r="I34" i="6"/>
  <c r="I35" i="6" s="1"/>
  <c r="G34" i="6"/>
  <c r="G35" i="6" s="1"/>
  <c r="M35" i="6" s="1"/>
  <c r="M33" i="6"/>
  <c r="K30" i="6"/>
  <c r="I30" i="6"/>
  <c r="G30" i="6"/>
  <c r="M30" i="6" s="1"/>
  <c r="O30" i="6" s="1"/>
  <c r="K29" i="6"/>
  <c r="I29" i="6"/>
  <c r="G29" i="6"/>
  <c r="M29" i="6" s="1"/>
  <c r="O29" i="6" s="1"/>
  <c r="M28" i="6"/>
  <c r="O28" i="6" s="1"/>
  <c r="K27" i="6"/>
  <c r="I27" i="6"/>
  <c r="G27" i="6"/>
  <c r="M27" i="6" s="1"/>
  <c r="O27" i="6" s="1"/>
  <c r="K26" i="6"/>
  <c r="I26" i="6"/>
  <c r="G26" i="6"/>
  <c r="M26" i="6" s="1"/>
  <c r="O26" i="6" s="1"/>
  <c r="K25" i="6"/>
  <c r="I25" i="6"/>
  <c r="G25" i="6"/>
  <c r="M25" i="6" s="1"/>
  <c r="O25" i="6" s="1"/>
  <c r="K24" i="6"/>
  <c r="I24" i="6"/>
  <c r="G24" i="6"/>
  <c r="M24" i="6" s="1"/>
  <c r="O24" i="6" s="1"/>
  <c r="K23" i="6"/>
  <c r="I23" i="6"/>
  <c r="G23" i="6"/>
  <c r="M23" i="6" s="1"/>
  <c r="O23" i="6" s="1"/>
  <c r="K22" i="6"/>
  <c r="I22" i="6"/>
  <c r="G22" i="6"/>
  <c r="M22" i="6" s="1"/>
  <c r="O22" i="6" s="1"/>
  <c r="K21" i="6"/>
  <c r="K31" i="6" s="1"/>
  <c r="I21" i="6"/>
  <c r="I31" i="6" s="1"/>
  <c r="G21" i="6"/>
  <c r="M17" i="6"/>
  <c r="O17" i="6" s="1"/>
  <c r="K17" i="6"/>
  <c r="I17" i="6"/>
  <c r="K16" i="6"/>
  <c r="I16" i="6"/>
  <c r="G16" i="6"/>
  <c r="M16" i="6" s="1"/>
  <c r="O16" i="6" s="1"/>
  <c r="K15" i="6"/>
  <c r="I15" i="6"/>
  <c r="G15" i="6"/>
  <c r="M15" i="6" s="1"/>
  <c r="O15" i="6" s="1"/>
  <c r="K14" i="6"/>
  <c r="I14" i="6"/>
  <c r="G14" i="6"/>
  <c r="M14" i="6" s="1"/>
  <c r="O14" i="6" s="1"/>
  <c r="K13" i="6"/>
  <c r="I13" i="6"/>
  <c r="G13" i="6"/>
  <c r="M13" i="6" s="1"/>
  <c r="O13" i="6" s="1"/>
  <c r="K12" i="6"/>
  <c r="I12" i="6"/>
  <c r="G12" i="6"/>
  <c r="M12" i="6" s="1"/>
  <c r="O12" i="6" s="1"/>
  <c r="K11" i="6"/>
  <c r="I11" i="6"/>
  <c r="M11" i="6" s="1"/>
  <c r="O11" i="6" s="1"/>
  <c r="K10" i="6"/>
  <c r="I10" i="6"/>
  <c r="I18" i="6" s="1"/>
  <c r="I63" i="6" s="1"/>
  <c r="G10" i="6"/>
  <c r="K9" i="6"/>
  <c r="I9" i="6"/>
  <c r="G9" i="6"/>
  <c r="K8" i="6"/>
  <c r="I8" i="6"/>
  <c r="G8" i="6"/>
  <c r="M8" i="6" s="1"/>
  <c r="O8" i="6" s="1"/>
  <c r="K60" i="3"/>
  <c r="I60" i="3"/>
  <c r="G60" i="3"/>
  <c r="M60" i="3" s="1"/>
  <c r="O60" i="3" s="1"/>
  <c r="K59" i="3"/>
  <c r="I59" i="3"/>
  <c r="G59" i="3"/>
  <c r="K58" i="3"/>
  <c r="I58" i="3"/>
  <c r="G58" i="3"/>
  <c r="M58" i="3" s="1"/>
  <c r="O58" i="3" s="1"/>
  <c r="K57" i="3"/>
  <c r="I57" i="3"/>
  <c r="G57" i="3"/>
  <c r="K56" i="3"/>
  <c r="I56" i="3"/>
  <c r="G56" i="3"/>
  <c r="M56" i="3" s="1"/>
  <c r="O56" i="3" s="1"/>
  <c r="K55" i="3"/>
  <c r="I55" i="3"/>
  <c r="G55" i="3"/>
  <c r="M55" i="3" s="1"/>
  <c r="O55" i="3" s="1"/>
  <c r="K54" i="3"/>
  <c r="I54" i="3"/>
  <c r="G54" i="3"/>
  <c r="M54" i="3" s="1"/>
  <c r="O54" i="3" s="1"/>
  <c r="K53" i="3"/>
  <c r="I53" i="3"/>
  <c r="G53" i="3"/>
  <c r="K52" i="3"/>
  <c r="I52" i="3"/>
  <c r="G52" i="3"/>
  <c r="K51" i="3"/>
  <c r="I51" i="3"/>
  <c r="G51" i="3"/>
  <c r="K47" i="3"/>
  <c r="I47" i="3"/>
  <c r="G47" i="3"/>
  <c r="M47" i="3" s="1"/>
  <c r="O47" i="3" s="1"/>
  <c r="K46" i="3"/>
  <c r="I46" i="3"/>
  <c r="G46" i="3"/>
  <c r="M46" i="3" s="1"/>
  <c r="O46" i="3" s="1"/>
  <c r="K45" i="3"/>
  <c r="I45" i="3"/>
  <c r="G45" i="3"/>
  <c r="M45" i="3" s="1"/>
  <c r="O45" i="3" s="1"/>
  <c r="K44" i="3"/>
  <c r="I44" i="3"/>
  <c r="G44" i="3"/>
  <c r="M44" i="3" s="1"/>
  <c r="O44" i="3" s="1"/>
  <c r="K43" i="3"/>
  <c r="I43" i="3"/>
  <c r="G43" i="3"/>
  <c r="M43" i="3" s="1"/>
  <c r="O43" i="3" s="1"/>
  <c r="K42" i="3"/>
  <c r="I42" i="3"/>
  <c r="G42" i="3"/>
  <c r="K41" i="3"/>
  <c r="I41" i="3"/>
  <c r="G41" i="3"/>
  <c r="M41" i="3" s="1"/>
  <c r="O41" i="3" s="1"/>
  <c r="K40" i="3"/>
  <c r="I40" i="3"/>
  <c r="G40" i="3"/>
  <c r="K39" i="3"/>
  <c r="I39" i="3"/>
  <c r="G39" i="3"/>
  <c r="K38" i="3"/>
  <c r="I38" i="3"/>
  <c r="G38" i="3"/>
  <c r="M38" i="3" s="1"/>
  <c r="O38" i="3" s="1"/>
  <c r="M37" i="3"/>
  <c r="K34" i="3"/>
  <c r="K35" i="3" s="1"/>
  <c r="I34" i="3"/>
  <c r="I35" i="3" s="1"/>
  <c r="H12" i="4" s="1"/>
  <c r="G34" i="3"/>
  <c r="M33" i="3"/>
  <c r="K30" i="3"/>
  <c r="I30" i="3"/>
  <c r="G30" i="3"/>
  <c r="M30" i="3" s="1"/>
  <c r="O30" i="3" s="1"/>
  <c r="K29" i="3"/>
  <c r="I29" i="3"/>
  <c r="G29" i="3"/>
  <c r="M29" i="3" s="1"/>
  <c r="O29" i="3" s="1"/>
  <c r="M28" i="3"/>
  <c r="O28" i="3" s="1"/>
  <c r="K27" i="3"/>
  <c r="I27" i="3"/>
  <c r="G27" i="3"/>
  <c r="M27" i="3" s="1"/>
  <c r="O27" i="3" s="1"/>
  <c r="K26" i="3"/>
  <c r="I26" i="3"/>
  <c r="G26" i="3"/>
  <c r="M26" i="3" s="1"/>
  <c r="O26" i="3" s="1"/>
  <c r="K25" i="3"/>
  <c r="I25" i="3"/>
  <c r="G25" i="3"/>
  <c r="M25" i="3" s="1"/>
  <c r="O25" i="3" s="1"/>
  <c r="K24" i="3"/>
  <c r="I24" i="3"/>
  <c r="G24" i="3"/>
  <c r="K23" i="3"/>
  <c r="I23" i="3"/>
  <c r="G23" i="3"/>
  <c r="K22" i="3"/>
  <c r="I22" i="3"/>
  <c r="G22" i="3"/>
  <c r="M22" i="3" s="1"/>
  <c r="O22" i="3" s="1"/>
  <c r="K21" i="3"/>
  <c r="K31" i="3" s="1"/>
  <c r="J10" i="4" s="1"/>
  <c r="I21" i="3"/>
  <c r="I31" i="3" s="1"/>
  <c r="H10" i="4" s="1"/>
  <c r="G21" i="3"/>
  <c r="K17" i="3"/>
  <c r="I17" i="3"/>
  <c r="M17" i="3" s="1"/>
  <c r="O17" i="3" s="1"/>
  <c r="K16" i="3"/>
  <c r="I16" i="3"/>
  <c r="G16" i="3"/>
  <c r="K15" i="3"/>
  <c r="I15" i="3"/>
  <c r="G15" i="3"/>
  <c r="K14" i="3"/>
  <c r="I14" i="3"/>
  <c r="G14" i="3"/>
  <c r="K13" i="3"/>
  <c r="I13" i="3"/>
  <c r="G13" i="3"/>
  <c r="M13" i="3" s="1"/>
  <c r="O13" i="3" s="1"/>
  <c r="K12" i="3"/>
  <c r="I12" i="3"/>
  <c r="G12" i="3"/>
  <c r="K11" i="3"/>
  <c r="I11" i="3"/>
  <c r="M11" i="3" s="1"/>
  <c r="O11" i="3" s="1"/>
  <c r="K10" i="3"/>
  <c r="I10" i="3"/>
  <c r="G10" i="3"/>
  <c r="K9" i="3"/>
  <c r="I9" i="3"/>
  <c r="G9" i="3"/>
  <c r="K8" i="3"/>
  <c r="I8" i="3"/>
  <c r="G8" i="3"/>
  <c r="J58" i="7" l="1"/>
  <c r="J57" i="7"/>
  <c r="J56" i="7"/>
  <c r="J55" i="7"/>
  <c r="J54" i="7"/>
  <c r="J53" i="7"/>
  <c r="J51" i="7"/>
  <c r="J47" i="7"/>
  <c r="J46" i="7"/>
  <c r="J45" i="7"/>
  <c r="J44" i="7"/>
  <c r="J43" i="7"/>
  <c r="J42" i="7"/>
  <c r="J41" i="7"/>
  <c r="J40" i="7"/>
  <c r="J39" i="7"/>
  <c r="G48" i="7"/>
  <c r="J38" i="7"/>
  <c r="J30" i="7"/>
  <c r="J29" i="7"/>
  <c r="J27" i="7"/>
  <c r="J24" i="7"/>
  <c r="J23" i="7"/>
  <c r="J22" i="7"/>
  <c r="J21" i="7"/>
  <c r="J15" i="7"/>
  <c r="J14" i="7"/>
  <c r="J13" i="7"/>
  <c r="J12" i="7"/>
  <c r="J10" i="7"/>
  <c r="J9" i="7"/>
  <c r="J26" i="7"/>
  <c r="G61" i="7"/>
  <c r="G35" i="7"/>
  <c r="G31" i="7"/>
  <c r="G18" i="7"/>
  <c r="M23" i="3"/>
  <c r="O23" i="3" s="1"/>
  <c r="M12" i="3"/>
  <c r="O12" i="3" s="1"/>
  <c r="M8" i="3"/>
  <c r="O8" i="3" s="1"/>
  <c r="M16" i="4"/>
  <c r="N12" i="4"/>
  <c r="N10" i="4"/>
  <c r="N8" i="4"/>
  <c r="N18" i="4" s="1"/>
  <c r="N14" i="4"/>
  <c r="N16" i="4"/>
  <c r="M51" i="6"/>
  <c r="O51" i="6" s="1"/>
  <c r="G61" i="6"/>
  <c r="M61" i="6" s="1"/>
  <c r="G48" i="6"/>
  <c r="M48" i="6" s="1"/>
  <c r="M38" i="6"/>
  <c r="O38" i="6" s="1"/>
  <c r="G31" i="6"/>
  <c r="M31" i="6" s="1"/>
  <c r="M21" i="6"/>
  <c r="O21" i="6" s="1"/>
  <c r="G18" i="6"/>
  <c r="M10" i="6"/>
  <c r="O10" i="6" s="1"/>
  <c r="K18" i="6"/>
  <c r="K63" i="6" s="1"/>
  <c r="M9" i="6"/>
  <c r="O9" i="6" s="1"/>
  <c r="M9" i="3"/>
  <c r="O9" i="3" s="1"/>
  <c r="M52" i="3"/>
  <c r="O52" i="3" s="1"/>
  <c r="M40" i="3"/>
  <c r="O40" i="3" s="1"/>
  <c r="M15" i="3"/>
  <c r="O15" i="3" s="1"/>
  <c r="M57" i="3"/>
  <c r="O57" i="3" s="1"/>
  <c r="M53" i="3"/>
  <c r="O53" i="3" s="1"/>
  <c r="M24" i="3"/>
  <c r="O24" i="3" s="1"/>
  <c r="M10" i="3"/>
  <c r="O10" i="3" s="1"/>
  <c r="M51" i="3"/>
  <c r="O51" i="3" s="1"/>
  <c r="M14" i="3"/>
  <c r="O14" i="3" s="1"/>
  <c r="K61" i="3"/>
  <c r="K48" i="3"/>
  <c r="I61" i="3"/>
  <c r="I48" i="3"/>
  <c r="M39" i="3"/>
  <c r="O39" i="3" s="1"/>
  <c r="K18" i="3"/>
  <c r="I18" i="3"/>
  <c r="H8" i="4" s="1"/>
  <c r="H18" i="4" s="1"/>
  <c r="G61" i="3"/>
  <c r="M59" i="3"/>
  <c r="O59" i="3" s="1"/>
  <c r="M42" i="3"/>
  <c r="O42" i="3" s="1"/>
  <c r="G48" i="3"/>
  <c r="F14" i="4" s="1"/>
  <c r="M14" i="4" s="1"/>
  <c r="G35" i="3"/>
  <c r="M34" i="3"/>
  <c r="O34" i="3" s="1"/>
  <c r="G31" i="3"/>
  <c r="M21" i="3"/>
  <c r="O21" i="3" s="1"/>
  <c r="G18" i="3"/>
  <c r="F8" i="4" s="1"/>
  <c r="M16" i="3"/>
  <c r="O16" i="3" s="1"/>
  <c r="G63" i="7" l="1"/>
  <c r="M31" i="3"/>
  <c r="F10" i="4"/>
  <c r="M10" i="4" s="1"/>
  <c r="M35" i="3"/>
  <c r="F12" i="4"/>
  <c r="K63" i="3"/>
  <c r="J8" i="4"/>
  <c r="M18" i="6"/>
  <c r="M63" i="6" s="1"/>
  <c r="G63" i="6"/>
  <c r="I63" i="3"/>
  <c r="M48" i="3"/>
  <c r="G63" i="3"/>
  <c r="M61" i="3"/>
  <c r="M18" i="3"/>
  <c r="J18" i="4" l="1"/>
  <c r="M8" i="4"/>
  <c r="M12" i="4"/>
  <c r="F18" i="4"/>
  <c r="M64" i="6"/>
  <c r="M63" i="3"/>
  <c r="M64" i="3" s="1"/>
  <c r="M18" i="4" l="1"/>
</calcChain>
</file>

<file path=xl/sharedStrings.xml><?xml version="1.0" encoding="utf-8"?>
<sst xmlns="http://schemas.openxmlformats.org/spreadsheetml/2006/main" count="341" uniqueCount="92">
  <si>
    <t>Izveidoja:</t>
  </si>
  <si>
    <t>A - Materiāli</t>
  </si>
  <si>
    <t>Vienība</t>
  </si>
  <si>
    <t>Cena/vien.</t>
  </si>
  <si>
    <t>Daudzums</t>
  </si>
  <si>
    <t>Kopā</t>
  </si>
  <si>
    <t>Summa</t>
  </si>
  <si>
    <t>-</t>
  </si>
  <si>
    <t>gab</t>
  </si>
  <si>
    <t>Pogas</t>
  </si>
  <si>
    <t>[A] Plānotās izmaksas</t>
  </si>
  <si>
    <t>Citi</t>
  </si>
  <si>
    <t>EUR</t>
  </si>
  <si>
    <t>A - Materiāli, KOPĀ:</t>
  </si>
  <si>
    <t>Fizioterapeita konsultācija</t>
  </si>
  <si>
    <t>EUR/h</t>
  </si>
  <si>
    <t>Datorklase</t>
  </si>
  <si>
    <t>Komentāri:</t>
  </si>
  <si>
    <t>Aksesuāri - pogas, rāvējslēdzēji, lentes, mežīgnes - iegādi divos pirkumos veikalā "Abacan Fabrics"</t>
  </si>
  <si>
    <t>Posms &gt;&gt;</t>
  </si>
  <si>
    <t>Projekts: Sols un Kleitas</t>
  </si>
  <si>
    <t>Saplāksnis</t>
  </si>
  <si>
    <t>kv.m.</t>
  </si>
  <si>
    <t>Kartons, 2mm</t>
  </si>
  <si>
    <t>PVA līme, 0,5l</t>
  </si>
  <si>
    <t>Kvadrātveida profilcaurule</t>
  </si>
  <si>
    <t>m</t>
  </si>
  <si>
    <t>Tērauda loksne, 5mm</t>
  </si>
  <si>
    <t>kv.m</t>
  </si>
  <si>
    <t>Audums</t>
  </si>
  <si>
    <t>Bulskrūves</t>
  </si>
  <si>
    <t>Autora darbs</t>
  </si>
  <si>
    <t>Metālapstrādes darbnīcas lietošana</t>
  </si>
  <si>
    <t>Kokapstrādes darbnīcas lietošana</t>
  </si>
  <si>
    <t>h</t>
  </si>
  <si>
    <t>Lāzergriešana</t>
  </si>
  <si>
    <t>Pulverkrāsošana</t>
  </si>
  <si>
    <t>3D skenēšana</t>
  </si>
  <si>
    <t>Kompl.</t>
  </si>
  <si>
    <t>Transports</t>
  </si>
  <si>
    <t>Saplākšņa izmaksas norādītas, neskaitot transportēšanas izmakas.</t>
  </si>
  <si>
    <t>[B] Faktiskās izmaksas</t>
  </si>
  <si>
    <t>[C] Kopsavilkums</t>
  </si>
  <si>
    <t>Plāns</t>
  </si>
  <si>
    <t>Fakts</t>
  </si>
  <si>
    <t>Versija V04, 23.02.2026</t>
  </si>
  <si>
    <t>B - Pakalpojumi</t>
  </si>
  <si>
    <t>B - Pakalpojumi, KOPĀ:</t>
  </si>
  <si>
    <t>C - Darba laiks (Personāla izmaksas)</t>
  </si>
  <si>
    <t>C - Darba laiks (Personāla izmaksas), KOPĀ:</t>
  </si>
  <si>
    <t>D - Nemateriālais ieguldījums</t>
  </si>
  <si>
    <t>D - Nemateriālais ieguldījums, KOPĀ:</t>
  </si>
  <si>
    <t>E - Attiecināmās izmaksas</t>
  </si>
  <si>
    <t>E - Attiecināmās izmaksas, KOPĀ:</t>
  </si>
  <si>
    <t>KOPĀ: (A+B+C+D+E):</t>
  </si>
  <si>
    <t>Saplāksmi un tērauda loksnes nācās patērēt būtiski vairāk nekā bija sākotnēji plānots</t>
  </si>
  <si>
    <t>Darba laiks izstrādes posmā patērēts par 25% vairāk nekā sākotnēji plānots</t>
  </si>
  <si>
    <t>Kartons</t>
  </si>
  <si>
    <t>Lime</t>
  </si>
  <si>
    <t>Bultskrūves</t>
  </si>
  <si>
    <t>Fizioterapeita konsultācijas</t>
  </si>
  <si>
    <t>Speciālista konsultāciju saņēmām bez maksas, 2 reizes</t>
  </si>
  <si>
    <t>[D] Projekta tāme - Faktiskās izmaksas</t>
  </si>
  <si>
    <t>D. lapa</t>
  </si>
  <si>
    <t>min.</t>
  </si>
  <si>
    <t>vien.</t>
  </si>
  <si>
    <t>Saplāksnis, 7mm</t>
  </si>
  <si>
    <t>Krekli, lietoti</t>
  </si>
  <si>
    <t>C - Darbaspēka laiks un izmaksas, KOPĀ:</t>
  </si>
  <si>
    <t>C - Darbaspēka laiks un izmaksas</t>
  </si>
  <si>
    <t>Palīgmateriāli, u.c.</t>
  </si>
  <si>
    <t>Diagramma</t>
  </si>
  <si>
    <t>Izveidoja: Māris Piemērs</t>
  </si>
  <si>
    <t>Citi pakalpojumi</t>
  </si>
  <si>
    <t>Projektēšana</t>
  </si>
  <si>
    <t>Izgatavošana</t>
  </si>
  <si>
    <t>Komentāri, pieņēmumi, paskaidrojumi</t>
  </si>
  <si>
    <t>Šajā plānā ir norādītas provizoriskas materiālu cenas un apjomi, kas ir balstīti uz projekta pirmo skiču variantu.</t>
  </si>
  <si>
    <t>Produkta izgatavošanai būs nepieiciešama piekļuve Metālapstrādes un kokapstrādes darbnīcām un datorklasei.</t>
  </si>
  <si>
    <t>A lapa</t>
  </si>
  <si>
    <t>B lapa</t>
  </si>
  <si>
    <t>C lapa</t>
  </si>
  <si>
    <t>KOPĀ:</t>
  </si>
  <si>
    <t>Prezentācija</t>
  </si>
  <si>
    <t>mēn.</t>
  </si>
  <si>
    <t>Saplākšņa izmaksas norādītas, neskaitot transportēšanas izmaksas.</t>
  </si>
  <si>
    <t>Vara taure (dekors)</t>
  </si>
  <si>
    <t>Kokapstrādes darbīncas un datorklases lietošanas tarifi nav noteikti</t>
  </si>
  <si>
    <t>Versija V08, 06.03.2026</t>
  </si>
  <si>
    <t>Speciālista (fizioterapeita) konsultācijas saņēmām bez maksas, 2 reizes. Konsultācijas cena cenrādī - 25 EUR/h</t>
  </si>
  <si>
    <t>Kartona loksne, 2mm bieza</t>
  </si>
  <si>
    <t>Datorprogrammas īre (3D Autocad light)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</si>
</sst>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_-* #,##0.00\ _€_-;\-* #,##0.00\ _€_-;_-* &quot;-&quot;??\ _€_-;_-@_-"/>
  </numFmts>
  <fonts count="27" x14ac:knownFonts="1">
    <font>
      <sz val="10"/>
      <color theme="1" tint="0.14996795556505021"/>
      <name val="Euphemia"/>
      <family val="2"/>
      <scheme val="minor"/>
    </font>
    <font>
      <sz val="10"/>
      <color theme="1" tint="0.14996795556505021"/>
      <name val="Euphemia"/>
      <family val="2"/>
      <scheme val="minor"/>
    </font>
    <font>
      <sz val="11"/>
      <color theme="1" tint="0.14999847407452621"/>
      <name val="Euphemia"/>
      <family val="2"/>
      <scheme val="minor"/>
    </font>
    <font>
      <b/>
      <sz val="26"/>
      <color theme="4"/>
      <name val="Arial Black"/>
      <family val="2"/>
      <scheme val="major"/>
    </font>
    <font>
      <sz val="10"/>
      <color theme="4"/>
      <name val="Tahoma"/>
      <family val="2"/>
      <charset val="186"/>
    </font>
    <font>
      <sz val="10"/>
      <color theme="1" tint="0.14999847407452621"/>
      <name val="Euphemia"/>
      <family val="2"/>
      <scheme val="minor"/>
    </font>
    <font>
      <sz val="10"/>
      <color theme="1" tint="0.14999847407452621"/>
      <name val="Tahoma"/>
      <family val="2"/>
    </font>
    <font>
      <sz val="10"/>
      <color theme="1" tint="0.14999847407452621"/>
      <name val="Arial Black"/>
      <family val="2"/>
      <scheme val="major"/>
    </font>
    <font>
      <sz val="11"/>
      <color theme="4"/>
      <name val="Arial Black"/>
      <family val="2"/>
      <scheme val="major"/>
    </font>
    <font>
      <sz val="11"/>
      <color theme="1" tint="0.14999847407452621"/>
      <name val="Tahoma"/>
      <family val="2"/>
      <charset val="186"/>
    </font>
    <font>
      <i/>
      <sz val="10"/>
      <color theme="1" tint="0.14999847407452621"/>
      <name val="Euphemia"/>
      <family val="2"/>
      <scheme val="minor"/>
    </font>
    <font>
      <sz val="11"/>
      <color theme="0"/>
      <name val="Arial Black"/>
      <family val="2"/>
      <scheme val="major"/>
    </font>
    <font>
      <sz val="11"/>
      <color theme="1" tint="0.14999847407452621"/>
      <name val="Arial Black"/>
      <family val="2"/>
      <scheme val="major"/>
    </font>
    <font>
      <b/>
      <sz val="11"/>
      <color theme="1" tint="0.14999847407452621"/>
      <name val="Euphemia"/>
      <family val="2"/>
      <scheme val="minor"/>
    </font>
    <font>
      <sz val="10"/>
      <color theme="0" tint="-4.9989318521683403E-2"/>
      <name val="Euphemia"/>
      <family val="2"/>
      <scheme val="minor"/>
    </font>
    <font>
      <sz val="11"/>
      <color theme="0" tint="-4.9989318521683403E-2"/>
      <name val="Arial Black"/>
      <family val="2"/>
      <scheme val="major"/>
    </font>
    <font>
      <b/>
      <sz val="10"/>
      <color theme="1" tint="0.14999847407452621"/>
      <name val="Tahoma"/>
      <family val="2"/>
    </font>
    <font>
      <b/>
      <sz val="26"/>
      <color rgb="FFC00000"/>
      <name val="Arial Black"/>
      <family val="2"/>
      <scheme val="major"/>
    </font>
    <font>
      <b/>
      <sz val="26"/>
      <color theme="9" tint="-0.499984740745262"/>
      <name val="Arial Black"/>
      <family val="2"/>
      <scheme val="major"/>
    </font>
    <font>
      <b/>
      <sz val="10"/>
      <color theme="1" tint="0.14999847407452621"/>
      <name val="Tahoma"/>
      <family val="2"/>
      <charset val="186"/>
    </font>
    <font>
      <b/>
      <sz val="11"/>
      <color theme="4"/>
      <name val="Arial Black"/>
      <family val="2"/>
      <charset val="186"/>
      <scheme val="major"/>
    </font>
    <font>
      <b/>
      <sz val="11"/>
      <color theme="0"/>
      <name val="Arial Black"/>
      <family val="2"/>
      <charset val="186"/>
      <scheme val="major"/>
    </font>
    <font>
      <b/>
      <sz val="22"/>
      <color rgb="FFC00000"/>
      <name val="Arial Black"/>
      <family val="2"/>
      <scheme val="major"/>
    </font>
    <font>
      <sz val="16"/>
      <color theme="1" tint="0.14999847407452621"/>
      <name val="Euphemia"/>
      <family val="2"/>
      <scheme val="minor"/>
    </font>
    <font>
      <b/>
      <sz val="16"/>
      <color theme="1" tint="0.14999847407452621"/>
      <name val="Euphemia"/>
      <family val="2"/>
      <scheme val="minor"/>
    </font>
    <font>
      <sz val="9"/>
      <color theme="1" tint="0.14999847407452621"/>
      <name val="Euphemia"/>
      <family val="2"/>
      <scheme val="minor"/>
    </font>
    <font>
      <sz val="11"/>
      <color theme="1"/>
      <name val="Euphemia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4">
    <border>
      <left/>
      <right/>
      <top/>
      <bottom/>
      <diagonal/>
    </border>
    <border>
      <left/>
      <right/>
      <top/>
      <bottom style="thick">
        <color theme="4" tint="0.39994506668294322"/>
      </bottom>
      <diagonal/>
    </border>
    <border>
      <left/>
      <right/>
      <top/>
      <bottom style="thick">
        <color theme="0"/>
      </bottom>
      <diagonal/>
    </border>
    <border>
      <left/>
      <right/>
      <top style="thin">
        <color theme="4" tint="0.59996337778862885"/>
      </top>
      <bottom style="hair">
        <color theme="4" tint="0.39994506668294322"/>
      </bottom>
      <diagonal/>
    </border>
    <border>
      <left/>
      <right/>
      <top/>
      <bottom style="hair">
        <color theme="4" tint="0.3999450666829432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theme="4" tint="0.39991454817346722"/>
      </left>
      <right/>
      <top style="thick">
        <color theme="4" tint="0.39991454817346722"/>
      </top>
      <bottom/>
      <diagonal/>
    </border>
    <border>
      <left/>
      <right style="thick">
        <color theme="4" tint="0.39991454817346722"/>
      </right>
      <top style="thick">
        <color theme="4" tint="0.39991454817346722"/>
      </top>
      <bottom/>
      <diagonal/>
    </border>
    <border>
      <left style="thick">
        <color theme="4" tint="0.39991454817346722"/>
      </left>
      <right/>
      <top/>
      <bottom style="thick">
        <color theme="4" tint="0.39994506668294322"/>
      </bottom>
      <diagonal/>
    </border>
    <border>
      <left/>
      <right style="thick">
        <color theme="4" tint="0.39991454817346722"/>
      </right>
      <top/>
      <bottom style="thick">
        <color theme="4" tint="0.39994506668294322"/>
      </bottom>
      <diagonal/>
    </border>
    <border>
      <left style="thick">
        <color theme="4" tint="0.39991454817346722"/>
      </left>
      <right/>
      <top/>
      <bottom/>
      <diagonal/>
    </border>
    <border>
      <left/>
      <right style="thick">
        <color theme="4" tint="0.39991454817346722"/>
      </right>
      <top/>
      <bottom/>
      <diagonal/>
    </border>
    <border>
      <left style="thick">
        <color theme="4" tint="0.39991454817346722"/>
      </left>
      <right/>
      <top style="thin">
        <color theme="4" tint="0.59996337778862885"/>
      </top>
      <bottom style="hair">
        <color theme="4" tint="0.39994506668294322"/>
      </bottom>
      <diagonal/>
    </border>
    <border>
      <left/>
      <right style="thick">
        <color theme="4" tint="0.39991454817346722"/>
      </right>
      <top style="thin">
        <color theme="4" tint="0.59996337778862885"/>
      </top>
      <bottom style="hair">
        <color theme="4" tint="0.39994506668294322"/>
      </bottom>
      <diagonal/>
    </border>
    <border>
      <left style="thick">
        <color theme="4" tint="0.39991454817346722"/>
      </left>
      <right/>
      <top/>
      <bottom style="medium">
        <color theme="4" tint="0.39994506668294322"/>
      </bottom>
      <diagonal/>
    </border>
    <border>
      <left/>
      <right style="thick">
        <color theme="4" tint="0.39991454817346722"/>
      </right>
      <top/>
      <bottom style="medium">
        <color theme="4" tint="0.39994506668294322"/>
      </bottom>
      <diagonal/>
    </border>
    <border>
      <left style="thick">
        <color theme="4" tint="0.39991454817346722"/>
      </left>
      <right/>
      <top/>
      <bottom style="thick">
        <color theme="4" tint="0.39991454817346722"/>
      </bottom>
      <diagonal/>
    </border>
    <border>
      <left/>
      <right style="thick">
        <color theme="4" tint="0.39991454817346722"/>
      </right>
      <top/>
      <bottom style="thick">
        <color theme="4" tint="0.39991454817346722"/>
      </bottom>
      <diagonal/>
    </border>
    <border>
      <left style="thick">
        <color theme="4" tint="0.39991454817346722"/>
      </left>
      <right/>
      <top style="thin">
        <color theme="4" tint="0.59996337778862885"/>
      </top>
      <bottom style="thick">
        <color theme="4" tint="0.39991454817346722"/>
      </bottom>
      <diagonal/>
    </border>
    <border>
      <left/>
      <right style="thick">
        <color theme="4" tint="0.39991454817346722"/>
      </right>
      <top style="thin">
        <color theme="4" tint="0.59996337778862885"/>
      </top>
      <bottom style="thick">
        <color theme="4" tint="0.39991454817346722"/>
      </bottom>
      <diagonal/>
    </border>
    <border>
      <left style="medium">
        <color theme="4" tint="0.39991454817346722"/>
      </left>
      <right/>
      <top style="medium">
        <color theme="4" tint="0.39991454817346722"/>
      </top>
      <bottom/>
      <diagonal/>
    </border>
    <border>
      <left style="medium">
        <color theme="4" tint="0.39991454817346722"/>
      </left>
      <right/>
      <top/>
      <bottom style="thick">
        <color theme="4" tint="0.39994506668294322"/>
      </bottom>
      <diagonal/>
    </border>
    <border>
      <left style="medium">
        <color theme="4" tint="0.39991454817346722"/>
      </left>
      <right/>
      <top/>
      <bottom/>
      <diagonal/>
    </border>
    <border>
      <left style="medium">
        <color theme="4" tint="0.39991454817346722"/>
      </left>
      <right/>
      <top style="thin">
        <color theme="4" tint="0.59996337778862885"/>
      </top>
      <bottom style="hair">
        <color theme="4" tint="0.39994506668294322"/>
      </bottom>
      <diagonal/>
    </border>
    <border>
      <left style="medium">
        <color theme="4" tint="0.39991454817346722"/>
      </left>
      <right/>
      <top/>
      <bottom style="medium">
        <color theme="4" tint="0.39994506668294322"/>
      </bottom>
      <diagonal/>
    </border>
    <border>
      <left style="medium">
        <color theme="4" tint="0.39991454817346722"/>
      </left>
      <right/>
      <top/>
      <bottom style="medium">
        <color theme="4" tint="0.39991454817346722"/>
      </bottom>
      <diagonal/>
    </border>
    <border>
      <left/>
      <right/>
      <top style="medium">
        <color theme="4" tint="0.39991454817346722"/>
      </top>
      <bottom/>
      <diagonal/>
    </border>
    <border>
      <left/>
      <right/>
      <top/>
      <bottom style="medium">
        <color theme="4" tint="0.39991454817346722"/>
      </bottom>
      <diagonal/>
    </border>
    <border>
      <left style="thick">
        <color theme="4" tint="0.39988402966399123"/>
      </left>
      <right/>
      <top style="thick">
        <color theme="4" tint="0.39988402966399123"/>
      </top>
      <bottom/>
      <diagonal/>
    </border>
    <border>
      <left/>
      <right style="thick">
        <color theme="4" tint="0.39988402966399123"/>
      </right>
      <top style="thick">
        <color theme="4" tint="0.39988402966399123"/>
      </top>
      <bottom/>
      <diagonal/>
    </border>
    <border>
      <left style="thick">
        <color theme="4" tint="0.39988402966399123"/>
      </left>
      <right/>
      <top/>
      <bottom style="thick">
        <color theme="4" tint="0.39994506668294322"/>
      </bottom>
      <diagonal/>
    </border>
    <border>
      <left/>
      <right style="thick">
        <color theme="4" tint="0.39988402966399123"/>
      </right>
      <top/>
      <bottom style="thick">
        <color theme="4" tint="0.39994506668294322"/>
      </bottom>
      <diagonal/>
    </border>
    <border>
      <left style="thick">
        <color theme="4" tint="0.39988402966399123"/>
      </left>
      <right/>
      <top/>
      <bottom/>
      <diagonal/>
    </border>
    <border>
      <left/>
      <right style="thick">
        <color theme="4" tint="0.39988402966399123"/>
      </right>
      <top/>
      <bottom/>
      <diagonal/>
    </border>
    <border>
      <left style="thick">
        <color theme="4" tint="0.39988402966399123"/>
      </left>
      <right/>
      <top style="thin">
        <color theme="4" tint="0.59996337778862885"/>
      </top>
      <bottom style="hair">
        <color theme="4" tint="0.39994506668294322"/>
      </bottom>
      <diagonal/>
    </border>
    <border>
      <left/>
      <right style="thick">
        <color theme="4" tint="0.39988402966399123"/>
      </right>
      <top style="thin">
        <color theme="4" tint="0.59996337778862885"/>
      </top>
      <bottom style="hair">
        <color theme="4" tint="0.39994506668294322"/>
      </bottom>
      <diagonal/>
    </border>
    <border>
      <left style="thick">
        <color theme="4" tint="0.39988402966399123"/>
      </left>
      <right/>
      <top/>
      <bottom style="medium">
        <color theme="4" tint="0.39994506668294322"/>
      </bottom>
      <diagonal/>
    </border>
    <border>
      <left/>
      <right style="thick">
        <color theme="4" tint="0.39988402966399123"/>
      </right>
      <top/>
      <bottom style="medium">
        <color theme="4" tint="0.39994506668294322"/>
      </bottom>
      <diagonal/>
    </border>
    <border>
      <left style="thick">
        <color theme="4" tint="0.39988402966399123"/>
      </left>
      <right/>
      <top/>
      <bottom style="thick">
        <color theme="4" tint="0.39988402966399123"/>
      </bottom>
      <diagonal/>
    </border>
    <border>
      <left/>
      <right style="thick">
        <color theme="4" tint="0.39988402966399123"/>
      </right>
      <top/>
      <bottom style="thick">
        <color theme="4" tint="0.39988402966399123"/>
      </bottom>
      <diagonal/>
    </border>
    <border>
      <left/>
      <right/>
      <top style="thick">
        <color theme="4" tint="0.39991454817346722"/>
      </top>
      <bottom/>
      <diagonal/>
    </border>
    <border>
      <left/>
      <right/>
      <top style="thin">
        <color theme="4" tint="0.59996337778862885"/>
      </top>
      <bottom style="thick">
        <color theme="4" tint="0.39991454817346722"/>
      </bottom>
      <diagonal/>
    </border>
    <border>
      <left style="thick">
        <color theme="4" tint="0.39991454817346722"/>
      </left>
      <right style="thick">
        <color theme="4" tint="0.39988402966399123"/>
      </right>
      <top/>
      <bottom style="medium">
        <color theme="4" tint="0.39994506668294322"/>
      </bottom>
      <diagonal/>
    </border>
    <border>
      <left style="thick">
        <color theme="4" tint="0.39988402966399123"/>
      </left>
      <right/>
      <top style="thin">
        <color theme="4" tint="0.59996337778862885"/>
      </top>
      <bottom style="thick">
        <color theme="4" tint="0.39988402966399123"/>
      </bottom>
      <diagonal/>
    </border>
    <border>
      <left/>
      <right style="thick">
        <color theme="4" tint="0.39988402966399123"/>
      </right>
      <top style="thin">
        <color theme="4" tint="0.59996337778862885"/>
      </top>
      <bottom style="thick">
        <color theme="4" tint="0.39988402966399123"/>
      </bottom>
      <diagonal/>
    </border>
    <border>
      <left style="thick">
        <color theme="4" tint="0.39985351115451523"/>
      </left>
      <right/>
      <top style="thick">
        <color theme="4" tint="0.39985351115451523"/>
      </top>
      <bottom/>
      <diagonal/>
    </border>
    <border>
      <left/>
      <right style="thick">
        <color theme="4" tint="0.39985351115451523"/>
      </right>
      <top style="thick">
        <color theme="4" tint="0.39985351115451523"/>
      </top>
      <bottom/>
      <diagonal/>
    </border>
    <border>
      <left style="thick">
        <color theme="4" tint="0.39985351115451523"/>
      </left>
      <right/>
      <top/>
      <bottom style="thick">
        <color theme="4" tint="0.39994506668294322"/>
      </bottom>
      <diagonal/>
    </border>
    <border>
      <left/>
      <right style="thick">
        <color theme="4" tint="0.39985351115451523"/>
      </right>
      <top/>
      <bottom style="thick">
        <color theme="4" tint="0.39994506668294322"/>
      </bottom>
      <diagonal/>
    </border>
    <border>
      <left style="thick">
        <color theme="4" tint="0.39985351115451523"/>
      </left>
      <right/>
      <top/>
      <bottom/>
      <diagonal/>
    </border>
    <border>
      <left/>
      <right style="thick">
        <color theme="4" tint="0.39985351115451523"/>
      </right>
      <top/>
      <bottom/>
      <diagonal/>
    </border>
    <border>
      <left style="thick">
        <color theme="4" tint="0.39985351115451523"/>
      </left>
      <right/>
      <top/>
      <bottom style="medium">
        <color theme="4" tint="0.39994506668294322"/>
      </bottom>
      <diagonal/>
    </border>
    <border>
      <left/>
      <right style="thick">
        <color theme="4" tint="0.39985351115451523"/>
      </right>
      <top/>
      <bottom style="medium">
        <color theme="4" tint="0.39994506668294322"/>
      </bottom>
      <diagonal/>
    </border>
    <border>
      <left style="thick">
        <color theme="4" tint="0.39991454817346722"/>
      </left>
      <right style="thick">
        <color theme="4" tint="0.39985351115451523"/>
      </right>
      <top/>
      <bottom style="medium">
        <color theme="4" tint="0.39994506668294322"/>
      </bottom>
      <diagonal/>
    </border>
    <border>
      <left style="thick">
        <color theme="4" tint="0.39985351115451523"/>
      </left>
      <right/>
      <top/>
      <bottom style="thick">
        <color theme="4" tint="0.39985351115451523"/>
      </bottom>
      <diagonal/>
    </border>
    <border>
      <left/>
      <right style="thick">
        <color theme="4" tint="0.39985351115451523"/>
      </right>
      <top/>
      <bottom style="thick">
        <color theme="4" tint="0.39985351115451523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11" fillId="4" borderId="5" applyNumberFormat="0" applyProtection="0">
      <alignment vertical="center"/>
    </xf>
  </cellStyleXfs>
  <cellXfs count="16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2" fontId="2" fillId="0" borderId="0" xfId="0" applyNumberFormat="1" applyFont="1" applyAlignment="1">
      <alignment horizontal="right"/>
    </xf>
    <xf numFmtId="2" fontId="2" fillId="0" borderId="0" xfId="0" applyNumberFormat="1" applyFont="1"/>
    <xf numFmtId="0" fontId="4" fillId="0" borderId="0" xfId="2" applyFont="1" applyFill="1" applyBorder="1" applyAlignment="1">
      <alignment horizontal="left" vertical="center"/>
    </xf>
    <xf numFmtId="0" fontId="5" fillId="0" borderId="0" xfId="0" applyFont="1"/>
    <xf numFmtId="0" fontId="5" fillId="2" borderId="1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right"/>
    </xf>
    <xf numFmtId="0" fontId="5" fillId="0" borderId="2" xfId="0" applyFont="1" applyBorder="1" applyAlignment="1">
      <alignment horizontal="right"/>
    </xf>
    <xf numFmtId="2" fontId="7" fillId="2" borderId="1" xfId="0" applyNumberFormat="1" applyFont="1" applyFill="1" applyBorder="1" applyAlignment="1">
      <alignment horizontal="right"/>
    </xf>
    <xf numFmtId="2" fontId="5" fillId="2" borderId="1" xfId="0" applyNumberFormat="1" applyFont="1" applyFill="1" applyBorder="1" applyAlignment="1">
      <alignment horizontal="center"/>
    </xf>
    <xf numFmtId="0" fontId="8" fillId="0" borderId="0" xfId="0" applyFont="1"/>
    <xf numFmtId="0" fontId="8" fillId="3" borderId="0" xfId="0" applyFont="1" applyFill="1" applyAlignment="1">
      <alignment horizontal="right"/>
    </xf>
    <xf numFmtId="164" fontId="8" fillId="0" borderId="0" xfId="1" applyNumberFormat="1" applyFont="1" applyFill="1" applyBorder="1" applyAlignment="1">
      <alignment horizontal="right"/>
    </xf>
    <xf numFmtId="3" fontId="8" fillId="2" borderId="0" xfId="0" applyNumberFormat="1" applyFont="1" applyFill="1" applyAlignment="1">
      <alignment horizontal="right"/>
    </xf>
    <xf numFmtId="3" fontId="8" fillId="2" borderId="0" xfId="0" applyNumberFormat="1" applyFont="1" applyFill="1"/>
    <xf numFmtId="0" fontId="8" fillId="2" borderId="0" xfId="0" applyFont="1" applyFill="1"/>
    <xf numFmtId="0" fontId="6" fillId="0" borderId="3" xfId="0" applyFont="1" applyBorder="1" applyAlignment="1">
      <alignment horizontal="left"/>
    </xf>
    <xf numFmtId="0" fontId="6" fillId="0" borderId="3" xfId="0" applyFont="1" applyBorder="1" applyAlignment="1">
      <alignment horizontal="right"/>
    </xf>
    <xf numFmtId="4" fontId="5" fillId="2" borderId="3" xfId="0" applyNumberFormat="1" applyFont="1" applyFill="1" applyBorder="1"/>
    <xf numFmtId="0" fontId="6" fillId="0" borderId="4" xfId="0" applyFont="1" applyBorder="1" applyAlignment="1">
      <alignment horizontal="right"/>
    </xf>
    <xf numFmtId="4" fontId="5" fillId="2" borderId="4" xfId="0" applyNumberFormat="1" applyFont="1" applyFill="1" applyBorder="1"/>
    <xf numFmtId="0" fontId="11" fillId="4" borderId="5" xfId="3">
      <alignment vertical="center"/>
    </xf>
    <xf numFmtId="164" fontId="11" fillId="4" borderId="5" xfId="1" applyNumberFormat="1" applyFont="1" applyFill="1" applyBorder="1" applyAlignment="1">
      <alignment vertical="center"/>
    </xf>
    <xf numFmtId="164" fontId="11" fillId="0" borderId="0" xfId="1" applyNumberFormat="1" applyFont="1" applyFill="1" applyBorder="1" applyAlignment="1">
      <alignment horizontal="right"/>
    </xf>
    <xf numFmtId="4" fontId="12" fillId="2" borderId="0" xfId="0" applyNumberFormat="1" applyFont="1" applyFill="1"/>
    <xf numFmtId="0" fontId="12" fillId="2" borderId="0" xfId="0" applyFont="1" applyFill="1"/>
    <xf numFmtId="43" fontId="11" fillId="4" borderId="5" xfId="1" applyFont="1" applyFill="1" applyBorder="1" applyAlignment="1">
      <alignment vertical="center"/>
    </xf>
    <xf numFmtId="2" fontId="2" fillId="0" borderId="0" xfId="0" applyNumberFormat="1" applyFont="1" applyAlignment="1">
      <alignment horizontal="left"/>
    </xf>
    <xf numFmtId="0" fontId="2" fillId="0" borderId="0" xfId="0" applyFont="1" applyAlignment="1">
      <alignment horizontal="center"/>
    </xf>
    <xf numFmtId="0" fontId="8" fillId="3" borderId="0" xfId="0" applyFont="1" applyFill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11" fillId="4" borderId="5" xfId="3" applyAlignment="1">
      <alignment horizontal="center" vertical="center"/>
    </xf>
    <xf numFmtId="165" fontId="2" fillId="0" borderId="0" xfId="0" applyNumberFormat="1" applyFont="1" applyAlignment="1">
      <alignment horizontal="right"/>
    </xf>
    <xf numFmtId="0" fontId="6" fillId="0" borderId="6" xfId="0" applyFont="1" applyBorder="1" applyAlignment="1">
      <alignment horizontal="center"/>
    </xf>
    <xf numFmtId="0" fontId="16" fillId="0" borderId="7" xfId="0" applyFont="1" applyBorder="1"/>
    <xf numFmtId="0" fontId="6" fillId="0" borderId="7" xfId="0" applyFont="1" applyBorder="1" applyAlignment="1">
      <alignment horizontal="right"/>
    </xf>
    <xf numFmtId="0" fontId="6" fillId="0" borderId="7" xfId="0" applyFont="1" applyBorder="1"/>
    <xf numFmtId="0" fontId="6" fillId="0" borderId="8" xfId="0" applyFont="1" applyBorder="1"/>
    <xf numFmtId="0" fontId="6" fillId="0" borderId="9" xfId="0" applyFont="1" applyBorder="1" applyAlignment="1">
      <alignment horizontal="center"/>
    </xf>
    <xf numFmtId="0" fontId="6" fillId="0" borderId="10" xfId="0" applyFont="1" applyBorder="1"/>
    <xf numFmtId="0" fontId="6" fillId="0" borderId="11" xfId="0" applyFont="1" applyBorder="1" applyAlignment="1">
      <alignment horizontal="center"/>
    </xf>
    <xf numFmtId="0" fontId="6" fillId="0" borderId="13" xfId="0" applyFont="1" applyBorder="1"/>
    <xf numFmtId="43" fontId="6" fillId="3" borderId="3" xfId="1" applyFont="1" applyFill="1" applyBorder="1" applyAlignment="1">
      <alignment horizontal="right"/>
    </xf>
    <xf numFmtId="43" fontId="5" fillId="0" borderId="0" xfId="1" applyFont="1" applyFill="1" applyBorder="1" applyAlignment="1">
      <alignment horizontal="right"/>
    </xf>
    <xf numFmtId="43" fontId="9" fillId="2" borderId="0" xfId="0" applyNumberFormat="1" applyFont="1" applyFill="1" applyAlignment="1">
      <alignment horizontal="right"/>
    </xf>
    <xf numFmtId="43" fontId="5" fillId="2" borderId="3" xfId="0" applyNumberFormat="1" applyFont="1" applyFill="1" applyBorder="1"/>
    <xf numFmtId="43" fontId="14" fillId="2" borderId="3" xfId="0" applyNumberFormat="1" applyFont="1" applyFill="1" applyBorder="1"/>
    <xf numFmtId="43" fontId="5" fillId="2" borderId="4" xfId="0" applyNumberFormat="1" applyFont="1" applyFill="1" applyBorder="1"/>
    <xf numFmtId="43" fontId="11" fillId="4" borderId="5" xfId="1" applyFont="1" applyFill="1" applyBorder="1" applyAlignment="1">
      <alignment horizontal="right" vertical="center"/>
    </xf>
    <xf numFmtId="43" fontId="11" fillId="0" borderId="0" xfId="1" applyFont="1" applyFill="1" applyBorder="1" applyAlignment="1">
      <alignment horizontal="right"/>
    </xf>
    <xf numFmtId="43" fontId="12" fillId="2" borderId="0" xfId="0" applyNumberFormat="1" applyFont="1" applyFill="1"/>
    <xf numFmtId="43" fontId="10" fillId="2" borderId="4" xfId="0" applyNumberFormat="1" applyFont="1" applyFill="1" applyBorder="1"/>
    <xf numFmtId="43" fontId="8" fillId="0" borderId="0" xfId="1" applyFont="1" applyFill="1" applyBorder="1" applyAlignment="1">
      <alignment horizontal="right"/>
    </xf>
    <xf numFmtId="43" fontId="8" fillId="2" borderId="0" xfId="0" applyNumberFormat="1" applyFont="1" applyFill="1" applyAlignment="1">
      <alignment horizontal="right"/>
    </xf>
    <xf numFmtId="43" fontId="8" fillId="2" borderId="0" xfId="0" applyNumberFormat="1" applyFont="1" applyFill="1"/>
    <xf numFmtId="43" fontId="15" fillId="2" borderId="0" xfId="0" applyNumberFormat="1" applyFont="1" applyFill="1"/>
    <xf numFmtId="0" fontId="2" fillId="5" borderId="0" xfId="0" applyFont="1" applyFill="1" applyAlignment="1">
      <alignment horizontal="center"/>
    </xf>
    <xf numFmtId="0" fontId="3" fillId="5" borderId="0" xfId="2" applyFill="1" applyBorder="1" applyAlignment="1">
      <alignment horizontal="left" vertical="center"/>
    </xf>
    <xf numFmtId="0" fontId="2" fillId="5" borderId="0" xfId="0" applyFont="1" applyFill="1" applyAlignment="1">
      <alignment horizontal="right"/>
    </xf>
    <xf numFmtId="2" fontId="2" fillId="5" borderId="0" xfId="0" applyNumberFormat="1" applyFont="1" applyFill="1" applyAlignment="1">
      <alignment horizontal="right"/>
    </xf>
    <xf numFmtId="2" fontId="2" fillId="5" borderId="0" xfId="0" applyNumberFormat="1" applyFont="1" applyFill="1" applyAlignment="1">
      <alignment horizontal="right" vertical="top"/>
    </xf>
    <xf numFmtId="2" fontId="2" fillId="5" borderId="0" xfId="0" applyNumberFormat="1" applyFont="1" applyFill="1"/>
    <xf numFmtId="0" fontId="2" fillId="5" borderId="0" xfId="0" applyFont="1" applyFill="1"/>
    <xf numFmtId="0" fontId="2" fillId="6" borderId="0" xfId="0" applyFont="1" applyFill="1" applyAlignment="1">
      <alignment horizontal="center"/>
    </xf>
    <xf numFmtId="0" fontId="17" fillId="6" borderId="0" xfId="2" applyFont="1" applyFill="1" applyBorder="1" applyAlignment="1">
      <alignment horizontal="left" vertical="center"/>
    </xf>
    <xf numFmtId="0" fontId="2" fillId="6" borderId="0" xfId="0" applyFont="1" applyFill="1" applyAlignment="1">
      <alignment horizontal="right"/>
    </xf>
    <xf numFmtId="2" fontId="2" fillId="6" borderId="0" xfId="0" applyNumberFormat="1" applyFont="1" applyFill="1" applyAlignment="1">
      <alignment horizontal="right"/>
    </xf>
    <xf numFmtId="2" fontId="2" fillId="6" borderId="0" xfId="0" applyNumberFormat="1" applyFont="1" applyFill="1" applyAlignment="1">
      <alignment horizontal="right" vertical="top"/>
    </xf>
    <xf numFmtId="2" fontId="2" fillId="6" borderId="0" xfId="0" applyNumberFormat="1" applyFont="1" applyFill="1"/>
    <xf numFmtId="0" fontId="2" fillId="6" borderId="0" xfId="0" applyFont="1" applyFill="1"/>
    <xf numFmtId="0" fontId="2" fillId="7" borderId="0" xfId="0" applyFont="1" applyFill="1" applyAlignment="1">
      <alignment horizontal="center"/>
    </xf>
    <xf numFmtId="0" fontId="18" fillId="7" borderId="0" xfId="2" applyFont="1" applyFill="1" applyBorder="1" applyAlignment="1">
      <alignment horizontal="left" vertical="center"/>
    </xf>
    <xf numFmtId="0" fontId="2" fillId="7" borderId="0" xfId="0" applyFont="1" applyFill="1" applyAlignment="1">
      <alignment horizontal="right"/>
    </xf>
    <xf numFmtId="2" fontId="2" fillId="7" borderId="0" xfId="0" applyNumberFormat="1" applyFont="1" applyFill="1" applyAlignment="1">
      <alignment horizontal="right"/>
    </xf>
    <xf numFmtId="2" fontId="2" fillId="7" borderId="0" xfId="0" applyNumberFormat="1" applyFont="1" applyFill="1" applyAlignment="1">
      <alignment horizontal="right" vertical="top"/>
    </xf>
    <xf numFmtId="2" fontId="2" fillId="7" borderId="0" xfId="0" applyNumberFormat="1" applyFont="1" applyFill="1"/>
    <xf numFmtId="0" fontId="6" fillId="0" borderId="0" xfId="0" applyFont="1" applyAlignment="1">
      <alignment wrapText="1"/>
    </xf>
    <xf numFmtId="2" fontId="13" fillId="0" borderId="14" xfId="0" applyNumberFormat="1" applyFont="1" applyBorder="1" applyAlignment="1">
      <alignment horizontal="left"/>
    </xf>
    <xf numFmtId="2" fontId="2" fillId="0" borderId="15" xfId="0" applyNumberFormat="1" applyFont="1" applyBorder="1" applyAlignment="1">
      <alignment horizontal="left"/>
    </xf>
    <xf numFmtId="0" fontId="6" fillId="2" borderId="16" xfId="0" applyFont="1" applyFill="1" applyBorder="1" applyAlignment="1">
      <alignment horizontal="right"/>
    </xf>
    <xf numFmtId="0" fontId="6" fillId="2" borderId="17" xfId="0" applyFont="1" applyFill="1" applyBorder="1" applyAlignment="1">
      <alignment horizontal="right"/>
    </xf>
    <xf numFmtId="164" fontId="8" fillId="0" borderId="18" xfId="1" applyNumberFormat="1" applyFont="1" applyFill="1" applyBorder="1" applyAlignment="1">
      <alignment horizontal="right"/>
    </xf>
    <xf numFmtId="164" fontId="8" fillId="0" borderId="19" xfId="1" applyNumberFormat="1" applyFont="1" applyFill="1" applyBorder="1" applyAlignment="1">
      <alignment horizontal="right"/>
    </xf>
    <xf numFmtId="43" fontId="6" fillId="3" borderId="20" xfId="1" applyFont="1" applyFill="1" applyBorder="1" applyAlignment="1">
      <alignment horizontal="right"/>
    </xf>
    <xf numFmtId="43" fontId="6" fillId="3" borderId="21" xfId="1" applyFont="1" applyFill="1" applyBorder="1" applyAlignment="1">
      <alignment horizontal="right"/>
    </xf>
    <xf numFmtId="43" fontId="11" fillId="4" borderId="22" xfId="1" applyFont="1" applyFill="1" applyBorder="1" applyAlignment="1">
      <alignment horizontal="right" vertical="center"/>
    </xf>
    <xf numFmtId="43" fontId="11" fillId="4" borderId="23" xfId="1" applyFont="1" applyFill="1" applyBorder="1" applyAlignment="1">
      <alignment vertical="center"/>
    </xf>
    <xf numFmtId="43" fontId="8" fillId="0" borderId="18" xfId="1" applyFont="1" applyFill="1" applyBorder="1" applyAlignment="1">
      <alignment horizontal="right"/>
    </xf>
    <xf numFmtId="43" fontId="8" fillId="0" borderId="19" xfId="1" applyFont="1" applyFill="1" applyBorder="1" applyAlignment="1">
      <alignment horizontal="right"/>
    </xf>
    <xf numFmtId="164" fontId="11" fillId="4" borderId="24" xfId="1" applyNumberFormat="1" applyFont="1" applyFill="1" applyBorder="1" applyAlignment="1">
      <alignment vertical="center"/>
    </xf>
    <xf numFmtId="43" fontId="11" fillId="4" borderId="25" xfId="1" applyFont="1" applyFill="1" applyBorder="1" applyAlignment="1">
      <alignment vertical="center"/>
    </xf>
    <xf numFmtId="43" fontId="11" fillId="4" borderId="22" xfId="1" applyFont="1" applyFill="1" applyBorder="1" applyAlignment="1">
      <alignment vertical="center"/>
    </xf>
    <xf numFmtId="43" fontId="6" fillId="3" borderId="26" xfId="1" applyFont="1" applyFill="1" applyBorder="1" applyAlignment="1">
      <alignment horizontal="right"/>
    </xf>
    <xf numFmtId="43" fontId="6" fillId="3" borderId="27" xfId="1" applyFont="1" applyFill="1" applyBorder="1" applyAlignment="1">
      <alignment horizontal="right"/>
    </xf>
    <xf numFmtId="0" fontId="2" fillId="8" borderId="0" xfId="0" applyFont="1" applyFill="1" applyAlignment="1">
      <alignment horizontal="center"/>
    </xf>
    <xf numFmtId="0" fontId="2" fillId="8" borderId="0" xfId="0" applyFont="1" applyFill="1" applyAlignment="1">
      <alignment horizontal="right"/>
    </xf>
    <xf numFmtId="2" fontId="2" fillId="8" borderId="0" xfId="0" applyNumberFormat="1" applyFont="1" applyFill="1" applyAlignment="1">
      <alignment horizontal="right"/>
    </xf>
    <xf numFmtId="2" fontId="2" fillId="8" borderId="0" xfId="0" applyNumberFormat="1" applyFont="1" applyFill="1"/>
    <xf numFmtId="0" fontId="2" fillId="0" borderId="28" xfId="0" applyFont="1" applyBorder="1" applyAlignment="1">
      <alignment horizontal="right"/>
    </xf>
    <xf numFmtId="0" fontId="6" fillId="2" borderId="29" xfId="0" applyFont="1" applyFill="1" applyBorder="1" applyAlignment="1">
      <alignment horizontal="right"/>
    </xf>
    <xf numFmtId="164" fontId="8" fillId="0" borderId="30" xfId="1" applyNumberFormat="1" applyFont="1" applyFill="1" applyBorder="1" applyAlignment="1">
      <alignment horizontal="right"/>
    </xf>
    <xf numFmtId="43" fontId="6" fillId="3" borderId="31" xfId="1" applyFont="1" applyFill="1" applyBorder="1" applyAlignment="1">
      <alignment horizontal="right"/>
    </xf>
    <xf numFmtId="43" fontId="11" fillId="4" borderId="32" xfId="1" applyFont="1" applyFill="1" applyBorder="1" applyAlignment="1">
      <alignment horizontal="right" vertical="center"/>
    </xf>
    <xf numFmtId="43" fontId="8" fillId="0" borderId="30" xfId="1" applyFont="1" applyFill="1" applyBorder="1" applyAlignment="1">
      <alignment horizontal="right"/>
    </xf>
    <xf numFmtId="164" fontId="11" fillId="4" borderId="33" xfId="1" applyNumberFormat="1" applyFont="1" applyFill="1" applyBorder="1" applyAlignment="1">
      <alignment vertical="center"/>
    </xf>
    <xf numFmtId="164" fontId="11" fillId="4" borderId="35" xfId="1" applyNumberFormat="1" applyFont="1" applyFill="1" applyBorder="1" applyAlignment="1">
      <alignment vertical="center"/>
    </xf>
    <xf numFmtId="2" fontId="13" fillId="0" borderId="36" xfId="0" applyNumberFormat="1" applyFont="1" applyBorder="1" applyAlignment="1">
      <alignment horizontal="left"/>
    </xf>
    <xf numFmtId="2" fontId="2" fillId="0" borderId="37" xfId="0" applyNumberFormat="1" applyFont="1" applyBorder="1" applyAlignment="1">
      <alignment horizontal="left"/>
    </xf>
    <xf numFmtId="0" fontId="6" fillId="2" borderId="38" xfId="0" applyFont="1" applyFill="1" applyBorder="1" applyAlignment="1">
      <alignment horizontal="right"/>
    </xf>
    <xf numFmtId="0" fontId="19" fillId="2" borderId="39" xfId="0" applyFont="1" applyFill="1" applyBorder="1" applyAlignment="1">
      <alignment horizontal="right"/>
    </xf>
    <xf numFmtId="164" fontId="8" fillId="0" borderId="40" xfId="1" applyNumberFormat="1" applyFont="1" applyFill="1" applyBorder="1" applyAlignment="1">
      <alignment horizontal="right"/>
    </xf>
    <xf numFmtId="164" fontId="20" fillId="0" borderId="41" xfId="1" applyNumberFormat="1" applyFont="1" applyFill="1" applyBorder="1" applyAlignment="1">
      <alignment horizontal="right"/>
    </xf>
    <xf numFmtId="43" fontId="6" fillId="3" borderId="42" xfId="1" applyFont="1" applyFill="1" applyBorder="1" applyAlignment="1">
      <alignment horizontal="right"/>
    </xf>
    <xf numFmtId="43" fontId="19" fillId="3" borderId="43" xfId="1" applyFont="1" applyFill="1" applyBorder="1" applyAlignment="1">
      <alignment horizontal="right"/>
    </xf>
    <xf numFmtId="43" fontId="11" fillId="4" borderId="44" xfId="1" applyFont="1" applyFill="1" applyBorder="1" applyAlignment="1">
      <alignment horizontal="right" vertical="center"/>
    </xf>
    <xf numFmtId="43" fontId="21" fillId="4" borderId="45" xfId="1" applyFont="1" applyFill="1" applyBorder="1" applyAlignment="1">
      <alignment vertical="center"/>
    </xf>
    <xf numFmtId="43" fontId="8" fillId="0" borderId="40" xfId="1" applyFont="1" applyFill="1" applyBorder="1" applyAlignment="1">
      <alignment horizontal="right"/>
    </xf>
    <xf numFmtId="43" fontId="20" fillId="0" borderId="41" xfId="1" applyFont="1" applyFill="1" applyBorder="1" applyAlignment="1">
      <alignment horizontal="right"/>
    </xf>
    <xf numFmtId="164" fontId="11" fillId="4" borderId="46" xfId="1" applyNumberFormat="1" applyFont="1" applyFill="1" applyBorder="1" applyAlignment="1">
      <alignment vertical="center"/>
    </xf>
    <xf numFmtId="43" fontId="21" fillId="4" borderId="47" xfId="1" applyFont="1" applyFill="1" applyBorder="1" applyAlignment="1">
      <alignment vertical="center"/>
    </xf>
    <xf numFmtId="0" fontId="2" fillId="8" borderId="0" xfId="0" applyFont="1" applyFill="1" applyAlignment="1">
      <alignment vertical="top"/>
    </xf>
    <xf numFmtId="0" fontId="22" fillId="8" borderId="0" xfId="2" applyFont="1" applyFill="1" applyBorder="1" applyAlignment="1">
      <alignment horizontal="left" vertical="center"/>
    </xf>
    <xf numFmtId="0" fontId="23" fillId="0" borderId="0" xfId="0" applyFont="1" applyAlignment="1">
      <alignment horizontal="center"/>
    </xf>
    <xf numFmtId="0" fontId="24" fillId="0" borderId="0" xfId="0" applyFont="1"/>
    <xf numFmtId="0" fontId="23" fillId="0" borderId="0" xfId="0" applyFont="1" applyAlignment="1">
      <alignment horizontal="right"/>
    </xf>
    <xf numFmtId="2" fontId="23" fillId="0" borderId="0" xfId="0" applyNumberFormat="1" applyFont="1" applyAlignment="1">
      <alignment horizontal="right"/>
    </xf>
    <xf numFmtId="2" fontId="23" fillId="0" borderId="0" xfId="0" applyNumberFormat="1" applyFont="1"/>
    <xf numFmtId="0" fontId="23" fillId="0" borderId="0" xfId="0" applyFont="1"/>
    <xf numFmtId="0" fontId="25" fillId="2" borderId="1" xfId="0" applyFont="1" applyFill="1" applyBorder="1"/>
    <xf numFmtId="0" fontId="2" fillId="0" borderId="0" xfId="0" applyFont="1"/>
    <xf numFmtId="0" fontId="6" fillId="0" borderId="0" xfId="0" applyFont="1" applyAlignment="1">
      <alignment wrapText="1"/>
    </xf>
    <xf numFmtId="0" fontId="6" fillId="0" borderId="12" xfId="0" applyFont="1" applyBorder="1" applyAlignment="1">
      <alignment wrapText="1"/>
    </xf>
    <xf numFmtId="0" fontId="6" fillId="0" borderId="0" xfId="0" applyFont="1"/>
    <xf numFmtId="0" fontId="6" fillId="0" borderId="12" xfId="0" applyFont="1" applyBorder="1"/>
    <xf numFmtId="2" fontId="2" fillId="0" borderId="34" xfId="0" applyNumberFormat="1" applyFont="1" applyBorder="1" applyAlignment="1">
      <alignment horizontal="center"/>
    </xf>
    <xf numFmtId="2" fontId="2" fillId="0" borderId="37" xfId="0" applyNumberFormat="1" applyFont="1" applyBorder="1" applyAlignment="1">
      <alignment horizontal="center"/>
    </xf>
    <xf numFmtId="164" fontId="26" fillId="0" borderId="18" xfId="1" applyNumberFormat="1" applyFont="1" applyFill="1" applyBorder="1" applyAlignment="1">
      <alignment horizontal="right"/>
    </xf>
    <xf numFmtId="2" fontId="2" fillId="0" borderId="48" xfId="0" applyNumberFormat="1" applyFont="1" applyBorder="1" applyAlignment="1">
      <alignment horizontal="left"/>
    </xf>
    <xf numFmtId="43" fontId="6" fillId="3" borderId="49" xfId="1" applyFont="1" applyFill="1" applyBorder="1" applyAlignment="1">
      <alignment horizontal="right"/>
    </xf>
    <xf numFmtId="0" fontId="6" fillId="2" borderId="39" xfId="0" applyFont="1" applyFill="1" applyBorder="1" applyAlignment="1">
      <alignment horizontal="right"/>
    </xf>
    <xf numFmtId="164" fontId="26" fillId="0" borderId="40" xfId="1" applyNumberFormat="1" applyFont="1" applyFill="1" applyBorder="1" applyAlignment="1">
      <alignment horizontal="right"/>
    </xf>
    <xf numFmtId="2" fontId="2" fillId="0" borderId="41" xfId="0" applyNumberFormat="1" applyFont="1" applyBorder="1" applyAlignment="1">
      <alignment horizontal="right"/>
    </xf>
    <xf numFmtId="43" fontId="11" fillId="4" borderId="45" xfId="1" applyFont="1" applyFill="1" applyBorder="1" applyAlignment="1">
      <alignment vertical="center"/>
    </xf>
    <xf numFmtId="43" fontId="6" fillId="3" borderId="43" xfId="1" applyFont="1" applyFill="1" applyBorder="1" applyAlignment="1">
      <alignment horizontal="right"/>
    </xf>
    <xf numFmtId="43" fontId="11" fillId="4" borderId="44" xfId="1" applyFont="1" applyFill="1" applyBorder="1" applyAlignment="1">
      <alignment vertical="center"/>
    </xf>
    <xf numFmtId="43" fontId="11" fillId="4" borderId="50" xfId="1" applyFont="1" applyFill="1" applyBorder="1" applyAlignment="1">
      <alignment vertical="center"/>
    </xf>
    <xf numFmtId="43" fontId="6" fillId="3" borderId="51" xfId="1" applyFont="1" applyFill="1" applyBorder="1" applyAlignment="1">
      <alignment horizontal="right"/>
    </xf>
    <xf numFmtId="43" fontId="6" fillId="3" borderId="52" xfId="1" applyFont="1" applyFill="1" applyBorder="1" applyAlignment="1">
      <alignment horizontal="right"/>
    </xf>
    <xf numFmtId="2" fontId="13" fillId="0" borderId="53" xfId="0" applyNumberFormat="1" applyFont="1" applyBorder="1" applyAlignment="1">
      <alignment horizontal="left"/>
    </xf>
    <xf numFmtId="2" fontId="2" fillId="0" borderId="54" xfId="0" applyNumberFormat="1" applyFont="1" applyBorder="1" applyAlignment="1">
      <alignment horizontal="left"/>
    </xf>
    <xf numFmtId="2" fontId="7" fillId="2" borderId="55" xfId="0" applyNumberFormat="1" applyFont="1" applyFill="1" applyBorder="1" applyAlignment="1">
      <alignment horizontal="right"/>
    </xf>
    <xf numFmtId="2" fontId="7" fillId="2" borderId="56" xfId="0" applyNumberFormat="1" applyFont="1" applyFill="1" applyBorder="1" applyAlignment="1">
      <alignment horizontal="right"/>
    </xf>
    <xf numFmtId="164" fontId="26" fillId="0" borderId="57" xfId="1" applyNumberFormat="1" applyFont="1" applyFill="1" applyBorder="1" applyAlignment="1">
      <alignment horizontal="right"/>
    </xf>
    <xf numFmtId="2" fontId="2" fillId="0" borderId="58" xfId="0" applyNumberFormat="1" applyFont="1" applyBorder="1" applyAlignment="1">
      <alignment horizontal="right"/>
    </xf>
    <xf numFmtId="164" fontId="8" fillId="0" borderId="57" xfId="1" applyNumberFormat="1" applyFont="1" applyFill="1" applyBorder="1" applyAlignment="1">
      <alignment horizontal="right"/>
    </xf>
    <xf numFmtId="43" fontId="11" fillId="4" borderId="59" xfId="1" applyFont="1" applyFill="1" applyBorder="1" applyAlignment="1">
      <alignment vertical="center"/>
    </xf>
    <xf numFmtId="43" fontId="11" fillId="4" borderId="60" xfId="1" applyFont="1" applyFill="1" applyBorder="1" applyAlignment="1">
      <alignment vertical="center"/>
    </xf>
    <xf numFmtId="43" fontId="9" fillId="2" borderId="57" xfId="0" applyNumberFormat="1" applyFont="1" applyFill="1" applyBorder="1" applyAlignment="1">
      <alignment horizontal="right"/>
    </xf>
    <xf numFmtId="43" fontId="9" fillId="2" borderId="58" xfId="0" applyNumberFormat="1" applyFont="1" applyFill="1" applyBorder="1" applyAlignment="1">
      <alignment horizontal="right"/>
    </xf>
    <xf numFmtId="43" fontId="11" fillId="4" borderId="61" xfId="1" applyFont="1" applyFill="1" applyBorder="1" applyAlignment="1">
      <alignment vertical="center"/>
    </xf>
    <xf numFmtId="43" fontId="9" fillId="2" borderId="62" xfId="0" applyNumberFormat="1" applyFont="1" applyFill="1" applyBorder="1" applyAlignment="1">
      <alignment horizontal="right"/>
    </xf>
    <xf numFmtId="43" fontId="9" fillId="2" borderId="63" xfId="0" applyNumberFormat="1" applyFont="1" applyFill="1" applyBorder="1" applyAlignment="1">
      <alignment horizontal="right"/>
    </xf>
  </cellXfs>
  <cellStyles count="4">
    <cellStyle name="Komats" xfId="1" builtinId="3"/>
    <cellStyle name="Nosaukums" xfId="2" builtinId="15"/>
    <cellStyle name="Parasts" xfId="0" builtinId="0"/>
    <cellStyle name="Virsraksts 2" xfId="3" builtinId="1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Channel Marketing Budget">
      <a:majorFont>
        <a:latin typeface="Arial Black"/>
        <a:ea typeface=""/>
        <a:cs typeface=""/>
      </a:majorFont>
      <a:minorFont>
        <a:latin typeface="Euphemia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5C18FA-1E6C-4409-82E3-986802F964EB}">
  <sheetPr>
    <tabColor theme="4"/>
    <pageSetUpPr fitToPage="1"/>
  </sheetPr>
  <dimension ref="A1:P79"/>
  <sheetViews>
    <sheetView showGridLines="0" zoomScale="76" zoomScaleNormal="76" workbookViewId="0">
      <pane xSplit="2" ySplit="6" topLeftCell="C7" activePane="bottomRight" state="frozen"/>
      <selection pane="topRight" activeCell="C1" sqref="C1"/>
      <selection pane="bottomLeft" activeCell="A5" sqref="A5"/>
      <selection pane="bottomRight" activeCell="B25" sqref="B25"/>
    </sheetView>
  </sheetViews>
  <sheetFormatPr defaultColWidth="9" defaultRowHeight="19.5" customHeight="1" x14ac:dyDescent="0.6"/>
  <cols>
    <col min="1" max="1" width="3.69140625" style="31" customWidth="1"/>
    <col min="2" max="2" width="53.765625" style="1" customWidth="1"/>
    <col min="3" max="3" width="2.69140625" style="2" customWidth="1"/>
    <col min="4" max="4" width="8" style="2" customWidth="1"/>
    <col min="5" max="5" width="12" style="2" customWidth="1"/>
    <col min="6" max="10" width="11.765625" style="2" bestFit="1" customWidth="1"/>
    <col min="11" max="11" width="11.765625" style="2" customWidth="1"/>
    <col min="12" max="12" width="1.69140625" style="2" customWidth="1"/>
    <col min="13" max="13" width="13.4609375" style="2" bestFit="1" customWidth="1"/>
    <col min="14" max="14" width="2.23046875" style="1" customWidth="1"/>
    <col min="15" max="15" width="10.3046875" style="1" customWidth="1"/>
    <col min="16" max="16" width="2.23046875" style="1" customWidth="1"/>
    <col min="17" max="16384" width="9" style="1"/>
  </cols>
  <sheetData>
    <row r="1" spans="1:16" ht="40" customHeight="1" x14ac:dyDescent="0.6">
      <c r="A1" s="60"/>
      <c r="B1" s="61" t="s">
        <v>10</v>
      </c>
      <c r="C1" s="62"/>
      <c r="D1" s="63"/>
      <c r="E1" s="63"/>
      <c r="F1" s="63"/>
      <c r="G1" s="63"/>
      <c r="H1" s="63"/>
      <c r="I1" s="63"/>
      <c r="J1" s="63"/>
      <c r="K1" s="63"/>
      <c r="L1" s="63"/>
      <c r="M1" s="64" t="s">
        <v>79</v>
      </c>
      <c r="N1" s="65"/>
      <c r="O1" s="66"/>
      <c r="P1" s="65"/>
    </row>
    <row r="2" spans="1:16" ht="25" customHeight="1" x14ac:dyDescent="0.9">
      <c r="B2" s="127" t="s">
        <v>20</v>
      </c>
      <c r="D2" s="3"/>
      <c r="E2" s="3"/>
      <c r="F2" s="3"/>
      <c r="G2" s="3"/>
      <c r="H2" s="3"/>
      <c r="I2" s="3"/>
      <c r="J2" s="3"/>
      <c r="K2" s="3"/>
      <c r="L2" s="3"/>
      <c r="M2" s="3"/>
      <c r="N2" s="4"/>
      <c r="P2" s="4"/>
    </row>
    <row r="3" spans="1:16" ht="16.2" customHeight="1" thickBot="1" x14ac:dyDescent="0.65">
      <c r="B3" s="5" t="s">
        <v>0</v>
      </c>
      <c r="D3" s="3"/>
      <c r="E3" s="3"/>
      <c r="F3" s="3"/>
      <c r="G3" s="3"/>
      <c r="H3" s="3"/>
      <c r="I3" s="3"/>
      <c r="J3" s="3"/>
      <c r="K3" s="3"/>
      <c r="L3" s="3"/>
      <c r="M3" s="3"/>
      <c r="N3" s="4"/>
      <c r="P3" s="4"/>
    </row>
    <row r="4" spans="1:16" ht="16.2" customHeight="1" thickTop="1" x14ac:dyDescent="0.6">
      <c r="B4" s="5" t="s">
        <v>45</v>
      </c>
      <c r="E4" s="30" t="s">
        <v>19</v>
      </c>
      <c r="F4" s="81" t="s">
        <v>74</v>
      </c>
      <c r="G4" s="82"/>
      <c r="H4" s="81" t="s">
        <v>75</v>
      </c>
      <c r="I4" s="82"/>
      <c r="J4" s="81" t="s">
        <v>83</v>
      </c>
      <c r="K4" s="82"/>
      <c r="L4" s="3"/>
      <c r="M4" s="3" t="s">
        <v>5</v>
      </c>
      <c r="N4" s="4"/>
      <c r="P4" s="4"/>
    </row>
    <row r="5" spans="1:16" s="6" customFormat="1" ht="19.5" customHeight="1" thickBot="1" x14ac:dyDescent="0.65">
      <c r="A5" s="8"/>
      <c r="B5" s="7"/>
      <c r="C5" s="8"/>
      <c r="D5" s="9" t="s">
        <v>2</v>
      </c>
      <c r="E5" s="9" t="s">
        <v>3</v>
      </c>
      <c r="F5" s="83" t="s">
        <v>4</v>
      </c>
      <c r="G5" s="84" t="s">
        <v>6</v>
      </c>
      <c r="H5" s="83" t="s">
        <v>4</v>
      </c>
      <c r="I5" s="84" t="s">
        <v>6</v>
      </c>
      <c r="J5" s="83" t="s">
        <v>4</v>
      </c>
      <c r="K5" s="84" t="s">
        <v>6</v>
      </c>
      <c r="L5" s="10"/>
      <c r="M5" s="11" t="s">
        <v>5</v>
      </c>
      <c r="N5" s="12"/>
      <c r="O5" s="132" t="s">
        <v>71</v>
      </c>
      <c r="P5" s="12"/>
    </row>
    <row r="6" spans="1:16" s="13" customFormat="1" ht="19.5" customHeight="1" thickTop="1" x14ac:dyDescent="0.6">
      <c r="A6" s="32"/>
      <c r="C6" s="14"/>
      <c r="D6" s="15"/>
      <c r="E6" s="3" t="s">
        <v>12</v>
      </c>
      <c r="F6" s="85"/>
      <c r="G6" s="3" t="s">
        <v>12</v>
      </c>
      <c r="H6" s="85"/>
      <c r="I6" s="3" t="s">
        <v>12</v>
      </c>
      <c r="J6" s="85"/>
      <c r="K6" s="3" t="s">
        <v>12</v>
      </c>
      <c r="L6" s="15"/>
      <c r="M6" s="16"/>
      <c r="N6" s="17"/>
      <c r="O6" s="18"/>
      <c r="P6" s="17"/>
    </row>
    <row r="7" spans="1:16" s="13" customFormat="1" ht="19.5" customHeight="1" x14ac:dyDescent="0.6">
      <c r="A7" s="32"/>
      <c r="B7" s="13" t="s">
        <v>1</v>
      </c>
      <c r="C7" s="14"/>
      <c r="D7" s="15"/>
      <c r="E7" s="15"/>
      <c r="F7" s="85"/>
      <c r="G7" s="86"/>
      <c r="H7" s="85"/>
      <c r="I7" s="86"/>
      <c r="J7" s="85"/>
      <c r="K7" s="86"/>
      <c r="L7" s="15"/>
      <c r="M7" s="16"/>
      <c r="N7" s="17"/>
      <c r="O7" s="18"/>
      <c r="P7" s="17"/>
    </row>
    <row r="8" spans="1:16" s="6" customFormat="1" ht="19.5" customHeight="1" x14ac:dyDescent="0.6">
      <c r="A8" s="33">
        <v>1</v>
      </c>
      <c r="B8" s="19" t="s">
        <v>57</v>
      </c>
      <c r="C8" s="20"/>
      <c r="D8" s="46" t="s">
        <v>8</v>
      </c>
      <c r="E8" s="46">
        <v>3</v>
      </c>
      <c r="F8" s="87">
        <v>2</v>
      </c>
      <c r="G8" s="88">
        <f>$E8*F8</f>
        <v>6</v>
      </c>
      <c r="H8" s="87"/>
      <c r="I8" s="88">
        <f>$E8*H8</f>
        <v>0</v>
      </c>
      <c r="J8" s="87"/>
      <c r="K8" s="88">
        <f>$E8*J8</f>
        <v>0</v>
      </c>
      <c r="L8" s="47"/>
      <c r="M8" s="48">
        <f>G8+I8+K8</f>
        <v>6</v>
      </c>
      <c r="N8" s="49"/>
      <c r="O8" s="50">
        <f>M8</f>
        <v>6</v>
      </c>
      <c r="P8" s="21"/>
    </row>
    <row r="9" spans="1:16" s="6" customFormat="1" ht="19.5" customHeight="1" x14ac:dyDescent="0.6">
      <c r="A9" s="34">
        <v>2</v>
      </c>
      <c r="B9" s="19" t="s">
        <v>58</v>
      </c>
      <c r="C9" s="22"/>
      <c r="D9" s="46" t="s">
        <v>8</v>
      </c>
      <c r="E9" s="46">
        <v>3</v>
      </c>
      <c r="F9" s="87">
        <v>1</v>
      </c>
      <c r="G9" s="88">
        <f>$E9*F9</f>
        <v>3</v>
      </c>
      <c r="H9" s="87"/>
      <c r="I9" s="88">
        <f>$E9*H9</f>
        <v>0</v>
      </c>
      <c r="J9" s="87"/>
      <c r="K9" s="88">
        <f t="shared" ref="K9:K17" si="0">$E9*J9</f>
        <v>0</v>
      </c>
      <c r="L9" s="47"/>
      <c r="M9" s="48">
        <f>G9+I9+K9</f>
        <v>3</v>
      </c>
      <c r="N9" s="51"/>
      <c r="O9" s="50">
        <f t="shared" ref="O9:O17" si="1">M9</f>
        <v>3</v>
      </c>
      <c r="P9" s="23"/>
    </row>
    <row r="10" spans="1:16" s="6" customFormat="1" ht="19.5" customHeight="1" x14ac:dyDescent="0.6">
      <c r="A10" s="33">
        <v>3</v>
      </c>
      <c r="B10" s="19"/>
      <c r="C10" s="22"/>
      <c r="D10" s="46"/>
      <c r="E10" s="46"/>
      <c r="F10" s="87"/>
      <c r="G10" s="88">
        <f t="shared" ref="G10:G16" si="2">$E10*F10</f>
        <v>0</v>
      </c>
      <c r="H10" s="87"/>
      <c r="I10" s="88">
        <f t="shared" ref="I10:I17" si="3">$E10*H10</f>
        <v>0</v>
      </c>
      <c r="J10" s="87"/>
      <c r="K10" s="88">
        <f t="shared" si="0"/>
        <v>0</v>
      </c>
      <c r="L10" s="47"/>
      <c r="M10" s="48">
        <f t="shared" ref="M10:M17" si="4">G10+I10+K10</f>
        <v>0</v>
      </c>
      <c r="N10" s="51"/>
      <c r="O10" s="50">
        <f t="shared" si="1"/>
        <v>0</v>
      </c>
      <c r="P10" s="23"/>
    </row>
    <row r="11" spans="1:16" s="6" customFormat="1" ht="19.5" customHeight="1" x14ac:dyDescent="0.6">
      <c r="A11" s="34">
        <v>4</v>
      </c>
      <c r="B11" s="19" t="s">
        <v>25</v>
      </c>
      <c r="C11" s="22"/>
      <c r="D11" s="46" t="s">
        <v>26</v>
      </c>
      <c r="E11" s="46">
        <v>3</v>
      </c>
      <c r="F11" s="87"/>
      <c r="G11" s="88"/>
      <c r="H11" s="87">
        <v>12</v>
      </c>
      <c r="I11" s="88">
        <f t="shared" si="3"/>
        <v>36</v>
      </c>
      <c r="J11" s="87"/>
      <c r="K11" s="88">
        <f t="shared" si="0"/>
        <v>0</v>
      </c>
      <c r="L11" s="47"/>
      <c r="M11" s="48">
        <f t="shared" si="4"/>
        <v>36</v>
      </c>
      <c r="N11" s="51"/>
      <c r="O11" s="50">
        <f t="shared" si="1"/>
        <v>36</v>
      </c>
      <c r="P11" s="23"/>
    </row>
    <row r="12" spans="1:16" s="6" customFormat="1" ht="19.5" customHeight="1" x14ac:dyDescent="0.6">
      <c r="A12" s="33">
        <v>5</v>
      </c>
      <c r="B12" s="19" t="s">
        <v>27</v>
      </c>
      <c r="C12" s="22"/>
      <c r="D12" s="46" t="s">
        <v>28</v>
      </c>
      <c r="E12" s="46">
        <v>10</v>
      </c>
      <c r="F12" s="87"/>
      <c r="G12" s="88">
        <f t="shared" si="2"/>
        <v>0</v>
      </c>
      <c r="H12" s="87">
        <v>1</v>
      </c>
      <c r="I12" s="88">
        <f t="shared" si="3"/>
        <v>10</v>
      </c>
      <c r="J12" s="87"/>
      <c r="K12" s="88">
        <f t="shared" si="0"/>
        <v>0</v>
      </c>
      <c r="L12" s="47"/>
      <c r="M12" s="48">
        <f t="shared" si="4"/>
        <v>10</v>
      </c>
      <c r="N12" s="51"/>
      <c r="O12" s="50">
        <f t="shared" si="1"/>
        <v>10</v>
      </c>
      <c r="P12" s="23"/>
    </row>
    <row r="13" spans="1:16" s="6" customFormat="1" ht="19.5" customHeight="1" x14ac:dyDescent="0.6">
      <c r="A13" s="34">
        <v>6</v>
      </c>
      <c r="B13" s="19" t="s">
        <v>59</v>
      </c>
      <c r="C13" s="22"/>
      <c r="D13" s="46" t="s">
        <v>8</v>
      </c>
      <c r="E13" s="46">
        <v>1</v>
      </c>
      <c r="F13" s="87"/>
      <c r="G13" s="88">
        <f t="shared" si="2"/>
        <v>0</v>
      </c>
      <c r="H13" s="87">
        <v>64</v>
      </c>
      <c r="I13" s="88">
        <f t="shared" si="3"/>
        <v>64</v>
      </c>
      <c r="J13" s="87"/>
      <c r="K13" s="88">
        <f t="shared" si="0"/>
        <v>0</v>
      </c>
      <c r="L13" s="47"/>
      <c r="M13" s="48">
        <f t="shared" si="4"/>
        <v>64</v>
      </c>
      <c r="N13" s="51"/>
      <c r="O13" s="50">
        <f t="shared" si="1"/>
        <v>64</v>
      </c>
      <c r="P13" s="23"/>
    </row>
    <row r="14" spans="1:16" s="6" customFormat="1" ht="19.5" customHeight="1" x14ac:dyDescent="0.6">
      <c r="A14" s="33">
        <v>7</v>
      </c>
      <c r="B14" s="19" t="s">
        <v>21</v>
      </c>
      <c r="C14" s="20"/>
      <c r="D14" s="46" t="s">
        <v>22</v>
      </c>
      <c r="E14" s="46">
        <v>10</v>
      </c>
      <c r="F14" s="87"/>
      <c r="G14" s="88">
        <f>$E14*F14</f>
        <v>0</v>
      </c>
      <c r="H14" s="87">
        <v>2.2000000000000002</v>
      </c>
      <c r="I14" s="88">
        <f>$E14*H14</f>
        <v>22</v>
      </c>
      <c r="J14" s="87"/>
      <c r="K14" s="88">
        <f>$E14*J14</f>
        <v>0</v>
      </c>
      <c r="L14" s="47"/>
      <c r="M14" s="48">
        <f t="shared" si="4"/>
        <v>22</v>
      </c>
      <c r="N14" s="51"/>
      <c r="O14" s="50">
        <f t="shared" si="1"/>
        <v>22</v>
      </c>
      <c r="P14" s="23"/>
    </row>
    <row r="15" spans="1:16" s="6" customFormat="1" ht="19.5" customHeight="1" x14ac:dyDescent="0.6">
      <c r="A15" s="34">
        <v>8</v>
      </c>
      <c r="B15" s="19" t="s">
        <v>29</v>
      </c>
      <c r="C15" s="22"/>
      <c r="D15" s="46" t="s">
        <v>28</v>
      </c>
      <c r="E15" s="46">
        <v>12</v>
      </c>
      <c r="F15" s="87"/>
      <c r="G15" s="88">
        <f t="shared" si="2"/>
        <v>0</v>
      </c>
      <c r="H15" s="87"/>
      <c r="I15" s="88">
        <f t="shared" si="3"/>
        <v>0</v>
      </c>
      <c r="J15" s="87"/>
      <c r="K15" s="88">
        <f t="shared" si="0"/>
        <v>0</v>
      </c>
      <c r="L15" s="47"/>
      <c r="M15" s="48">
        <f t="shared" si="4"/>
        <v>0</v>
      </c>
      <c r="N15" s="51"/>
      <c r="O15" s="50">
        <f t="shared" si="1"/>
        <v>0</v>
      </c>
      <c r="P15" s="23"/>
    </row>
    <row r="16" spans="1:16" s="6" customFormat="1" ht="19.5" customHeight="1" x14ac:dyDescent="0.6">
      <c r="A16" s="33">
        <v>9</v>
      </c>
      <c r="B16" s="19" t="s">
        <v>9</v>
      </c>
      <c r="C16" s="22"/>
      <c r="D16" s="46" t="s">
        <v>8</v>
      </c>
      <c r="E16" s="46">
        <v>8</v>
      </c>
      <c r="F16" s="87"/>
      <c r="G16" s="88">
        <f t="shared" si="2"/>
        <v>0</v>
      </c>
      <c r="H16" s="87"/>
      <c r="I16" s="88">
        <f t="shared" si="3"/>
        <v>0</v>
      </c>
      <c r="J16" s="87"/>
      <c r="K16" s="88">
        <f t="shared" si="0"/>
        <v>0</v>
      </c>
      <c r="L16" s="47"/>
      <c r="M16" s="48">
        <f t="shared" si="4"/>
        <v>0</v>
      </c>
      <c r="N16" s="51"/>
      <c r="O16" s="50">
        <f t="shared" si="1"/>
        <v>0</v>
      </c>
      <c r="P16" s="23"/>
    </row>
    <row r="17" spans="1:16" s="6" customFormat="1" ht="19.5" customHeight="1" x14ac:dyDescent="0.6">
      <c r="A17" s="34">
        <v>10</v>
      </c>
      <c r="B17" s="19" t="s">
        <v>70</v>
      </c>
      <c r="C17" s="22"/>
      <c r="D17" s="46" t="s">
        <v>12</v>
      </c>
      <c r="E17" s="46">
        <v>1</v>
      </c>
      <c r="F17" s="87"/>
      <c r="G17" s="88">
        <v>3</v>
      </c>
      <c r="H17" s="87"/>
      <c r="I17" s="88">
        <f t="shared" si="3"/>
        <v>0</v>
      </c>
      <c r="J17" s="87"/>
      <c r="K17" s="88">
        <f t="shared" si="0"/>
        <v>0</v>
      </c>
      <c r="L17" s="47"/>
      <c r="M17" s="48">
        <f t="shared" si="4"/>
        <v>3</v>
      </c>
      <c r="N17" s="51"/>
      <c r="O17" s="50">
        <f t="shared" si="1"/>
        <v>3</v>
      </c>
      <c r="P17" s="23"/>
    </row>
    <row r="18" spans="1:16" ht="19.5" customHeight="1" thickBot="1" x14ac:dyDescent="0.65">
      <c r="A18" s="35"/>
      <c r="B18" s="24" t="s">
        <v>13</v>
      </c>
      <c r="C18" s="24"/>
      <c r="D18" s="52" t="s">
        <v>7</v>
      </c>
      <c r="E18" s="52" t="s">
        <v>7</v>
      </c>
      <c r="F18" s="89" t="s">
        <v>7</v>
      </c>
      <c r="G18" s="90">
        <f>SUM(G8:G17)</f>
        <v>12</v>
      </c>
      <c r="H18" s="89" t="s">
        <v>7</v>
      </c>
      <c r="I18" s="90">
        <f>SUM(I8:I17)</f>
        <v>132</v>
      </c>
      <c r="J18" s="89" t="s">
        <v>7</v>
      </c>
      <c r="K18" s="90">
        <f>SUM(K8:K17)</f>
        <v>0</v>
      </c>
      <c r="L18" s="53"/>
      <c r="M18" s="29">
        <f>G18+I18+K18</f>
        <v>144</v>
      </c>
      <c r="N18" s="54"/>
      <c r="O18" s="54"/>
      <c r="P18" s="27"/>
    </row>
    <row r="19" spans="1:16" s="6" customFormat="1" ht="19.5" customHeight="1" x14ac:dyDescent="0.6">
      <c r="A19" s="34"/>
      <c r="B19" s="19"/>
      <c r="C19" s="22"/>
      <c r="D19" s="46"/>
      <c r="E19" s="46"/>
      <c r="F19" s="87"/>
      <c r="G19" s="88"/>
      <c r="H19" s="87"/>
      <c r="I19" s="88"/>
      <c r="J19" s="87"/>
      <c r="K19" s="88"/>
      <c r="L19" s="47"/>
      <c r="M19" s="48"/>
      <c r="N19" s="51"/>
      <c r="O19" s="55"/>
      <c r="P19" s="23"/>
    </row>
    <row r="20" spans="1:16" s="13" customFormat="1" ht="19.5" customHeight="1" x14ac:dyDescent="0.6">
      <c r="A20" s="32"/>
      <c r="B20" s="13" t="s">
        <v>46</v>
      </c>
      <c r="C20" s="14"/>
      <c r="D20" s="56"/>
      <c r="E20" s="56"/>
      <c r="F20" s="91"/>
      <c r="G20" s="92"/>
      <c r="H20" s="91"/>
      <c r="I20" s="92"/>
      <c r="J20" s="91"/>
      <c r="K20" s="92"/>
      <c r="L20" s="56"/>
      <c r="M20" s="57"/>
      <c r="N20" s="58"/>
      <c r="O20" s="58"/>
      <c r="P20" s="17"/>
    </row>
    <row r="21" spans="1:16" s="6" customFormat="1" ht="19.5" customHeight="1" x14ac:dyDescent="0.6">
      <c r="A21" s="33">
        <v>1</v>
      </c>
      <c r="B21" s="19"/>
      <c r="C21" s="20"/>
      <c r="D21" s="46"/>
      <c r="E21" s="46"/>
      <c r="F21" s="87"/>
      <c r="G21" s="88">
        <f>$E21*F21</f>
        <v>0</v>
      </c>
      <c r="H21" s="87"/>
      <c r="I21" s="88">
        <f>$E21*H21</f>
        <v>0</v>
      </c>
      <c r="J21" s="87"/>
      <c r="K21" s="88">
        <f>$E21*J21</f>
        <v>0</v>
      </c>
      <c r="L21" s="47"/>
      <c r="M21" s="48">
        <f t="shared" ref="M21:M30" si="5">G21+I21+K21</f>
        <v>0</v>
      </c>
      <c r="N21" s="49"/>
      <c r="O21" s="50">
        <f>M21</f>
        <v>0</v>
      </c>
      <c r="P21" s="21"/>
    </row>
    <row r="22" spans="1:16" s="6" customFormat="1" ht="19.5" customHeight="1" x14ac:dyDescent="0.6">
      <c r="A22" s="34">
        <v>2</v>
      </c>
      <c r="B22" s="19" t="s">
        <v>37</v>
      </c>
      <c r="C22" s="22"/>
      <c r="D22" s="46" t="s">
        <v>38</v>
      </c>
      <c r="E22" s="46">
        <v>16</v>
      </c>
      <c r="F22" s="87">
        <v>1</v>
      </c>
      <c r="G22" s="88">
        <f>$E22*F22</f>
        <v>16</v>
      </c>
      <c r="H22" s="87"/>
      <c r="I22" s="88">
        <f>$E22*H22</f>
        <v>0</v>
      </c>
      <c r="J22" s="87"/>
      <c r="K22" s="88">
        <f t="shared" ref="K22:K27" si="6">$E22*J22</f>
        <v>0</v>
      </c>
      <c r="L22" s="47"/>
      <c r="M22" s="48">
        <f t="shared" si="5"/>
        <v>16</v>
      </c>
      <c r="N22" s="51"/>
      <c r="O22" s="50">
        <f t="shared" ref="O22:O30" si="7">M22</f>
        <v>16</v>
      </c>
      <c r="P22" s="23"/>
    </row>
    <row r="23" spans="1:16" s="6" customFormat="1" ht="19.5" customHeight="1" x14ac:dyDescent="0.6">
      <c r="A23" s="33">
        <v>3</v>
      </c>
      <c r="B23" s="19" t="s">
        <v>35</v>
      </c>
      <c r="C23" s="22"/>
      <c r="D23" s="46" t="s">
        <v>12</v>
      </c>
      <c r="E23" s="46">
        <v>1</v>
      </c>
      <c r="F23" s="87"/>
      <c r="G23" s="88">
        <f t="shared" ref="G23:G27" si="8">$E23*F23</f>
        <v>0</v>
      </c>
      <c r="H23" s="87">
        <v>40</v>
      </c>
      <c r="I23" s="88">
        <f t="shared" ref="I23:I27" si="9">$E23*H23</f>
        <v>40</v>
      </c>
      <c r="J23" s="87"/>
      <c r="K23" s="88">
        <f t="shared" si="6"/>
        <v>0</v>
      </c>
      <c r="L23" s="47"/>
      <c r="M23" s="48">
        <f t="shared" si="5"/>
        <v>40</v>
      </c>
      <c r="N23" s="51"/>
      <c r="O23" s="50">
        <f t="shared" si="7"/>
        <v>40</v>
      </c>
      <c r="P23" s="23"/>
    </row>
    <row r="24" spans="1:16" s="6" customFormat="1" ht="19.5" customHeight="1" x14ac:dyDescent="0.6">
      <c r="A24" s="34">
        <v>4</v>
      </c>
      <c r="B24" s="19" t="s">
        <v>36</v>
      </c>
      <c r="C24" s="22"/>
      <c r="D24" s="46" t="s">
        <v>12</v>
      </c>
      <c r="E24" s="46">
        <v>1</v>
      </c>
      <c r="F24" s="87"/>
      <c r="G24" s="88">
        <f t="shared" si="8"/>
        <v>0</v>
      </c>
      <c r="H24" s="87">
        <v>52</v>
      </c>
      <c r="I24" s="88">
        <f t="shared" si="9"/>
        <v>52</v>
      </c>
      <c r="J24" s="87"/>
      <c r="K24" s="88">
        <f t="shared" si="6"/>
        <v>0</v>
      </c>
      <c r="L24" s="47"/>
      <c r="M24" s="48">
        <f t="shared" si="5"/>
        <v>52</v>
      </c>
      <c r="N24" s="51"/>
      <c r="O24" s="50">
        <f t="shared" si="7"/>
        <v>52</v>
      </c>
      <c r="P24" s="23"/>
    </row>
    <row r="25" spans="1:16" s="6" customFormat="1" ht="19.5" customHeight="1" x14ac:dyDescent="0.6">
      <c r="A25" s="33">
        <v>5</v>
      </c>
      <c r="B25" s="19"/>
      <c r="C25" s="22"/>
      <c r="D25" s="46"/>
      <c r="E25" s="46"/>
      <c r="F25" s="87"/>
      <c r="G25" s="88">
        <f t="shared" si="8"/>
        <v>0</v>
      </c>
      <c r="H25" s="87"/>
      <c r="I25" s="88">
        <f t="shared" si="9"/>
        <v>0</v>
      </c>
      <c r="J25" s="87"/>
      <c r="K25" s="88">
        <f t="shared" si="6"/>
        <v>0</v>
      </c>
      <c r="L25" s="47"/>
      <c r="M25" s="48">
        <f t="shared" si="5"/>
        <v>0</v>
      </c>
      <c r="N25" s="51"/>
      <c r="O25" s="50">
        <f t="shared" si="7"/>
        <v>0</v>
      </c>
      <c r="P25" s="23"/>
    </row>
    <row r="26" spans="1:16" s="6" customFormat="1" ht="19.5" customHeight="1" x14ac:dyDescent="0.6">
      <c r="A26" s="34">
        <v>6</v>
      </c>
      <c r="B26" s="19" t="s">
        <v>39</v>
      </c>
      <c r="C26" s="22"/>
      <c r="D26" s="46" t="s">
        <v>12</v>
      </c>
      <c r="E26" s="46">
        <v>1</v>
      </c>
      <c r="F26" s="87"/>
      <c r="G26" s="88">
        <f t="shared" si="8"/>
        <v>0</v>
      </c>
      <c r="H26" s="87">
        <v>4</v>
      </c>
      <c r="I26" s="88">
        <f t="shared" si="9"/>
        <v>4</v>
      </c>
      <c r="J26" s="87">
        <v>8</v>
      </c>
      <c r="K26" s="88">
        <f t="shared" si="6"/>
        <v>8</v>
      </c>
      <c r="L26" s="47"/>
      <c r="M26" s="48">
        <f t="shared" si="5"/>
        <v>12</v>
      </c>
      <c r="N26" s="51"/>
      <c r="O26" s="50">
        <f t="shared" si="7"/>
        <v>12</v>
      </c>
      <c r="P26" s="23"/>
    </row>
    <row r="27" spans="1:16" s="6" customFormat="1" ht="19.5" customHeight="1" x14ac:dyDescent="0.6">
      <c r="A27" s="33">
        <v>7</v>
      </c>
      <c r="B27" s="19" t="s">
        <v>60</v>
      </c>
      <c r="C27" s="22"/>
      <c r="D27" s="46" t="s">
        <v>12</v>
      </c>
      <c r="E27" s="46">
        <v>25</v>
      </c>
      <c r="F27" s="87">
        <v>2</v>
      </c>
      <c r="G27" s="88">
        <f t="shared" si="8"/>
        <v>50</v>
      </c>
      <c r="H27" s="87"/>
      <c r="I27" s="88">
        <f t="shared" si="9"/>
        <v>0</v>
      </c>
      <c r="J27" s="87"/>
      <c r="K27" s="88">
        <f t="shared" si="6"/>
        <v>0</v>
      </c>
      <c r="L27" s="47"/>
      <c r="M27" s="48">
        <f t="shared" si="5"/>
        <v>50</v>
      </c>
      <c r="N27" s="51"/>
      <c r="O27" s="50">
        <f t="shared" si="7"/>
        <v>50</v>
      </c>
      <c r="P27" s="23"/>
    </row>
    <row r="28" spans="1:16" s="6" customFormat="1" ht="19.5" customHeight="1" x14ac:dyDescent="0.6">
      <c r="A28" s="34">
        <v>8</v>
      </c>
      <c r="B28" s="19"/>
      <c r="C28" s="22"/>
      <c r="D28" s="46"/>
      <c r="E28" s="46"/>
      <c r="F28" s="87"/>
      <c r="G28" s="88"/>
      <c r="H28" s="87"/>
      <c r="I28" s="88"/>
      <c r="J28" s="87"/>
      <c r="K28" s="88"/>
      <c r="L28" s="47"/>
      <c r="M28" s="48">
        <f t="shared" si="5"/>
        <v>0</v>
      </c>
      <c r="N28" s="51"/>
      <c r="O28" s="50">
        <f t="shared" si="7"/>
        <v>0</v>
      </c>
      <c r="P28" s="23"/>
    </row>
    <row r="29" spans="1:16" s="6" customFormat="1" ht="19.5" customHeight="1" x14ac:dyDescent="0.6">
      <c r="A29" s="33">
        <v>9</v>
      </c>
      <c r="B29" s="19"/>
      <c r="C29" s="22"/>
      <c r="D29" s="46"/>
      <c r="E29" s="46"/>
      <c r="F29" s="87"/>
      <c r="G29" s="88">
        <f t="shared" ref="G29:G30" si="10">$E29*F29</f>
        <v>0</v>
      </c>
      <c r="H29" s="87"/>
      <c r="I29" s="88">
        <f t="shared" ref="I29:I30" si="11">$E29*H29</f>
        <v>0</v>
      </c>
      <c r="J29" s="87"/>
      <c r="K29" s="88">
        <f t="shared" ref="K29:K30" si="12">$E29*J29</f>
        <v>0</v>
      </c>
      <c r="L29" s="47"/>
      <c r="M29" s="48">
        <f t="shared" si="5"/>
        <v>0</v>
      </c>
      <c r="N29" s="51"/>
      <c r="O29" s="50">
        <f t="shared" si="7"/>
        <v>0</v>
      </c>
      <c r="P29" s="23"/>
    </row>
    <row r="30" spans="1:16" s="6" customFormat="1" ht="19.5" customHeight="1" x14ac:dyDescent="0.6">
      <c r="A30" s="34">
        <v>10</v>
      </c>
      <c r="B30" s="19" t="s">
        <v>11</v>
      </c>
      <c r="C30" s="22"/>
      <c r="D30" s="46" t="s">
        <v>12</v>
      </c>
      <c r="E30" s="46">
        <v>1</v>
      </c>
      <c r="F30" s="87"/>
      <c r="G30" s="88">
        <f t="shared" si="10"/>
        <v>0</v>
      </c>
      <c r="H30" s="87"/>
      <c r="I30" s="88">
        <f t="shared" si="11"/>
        <v>0</v>
      </c>
      <c r="J30" s="87"/>
      <c r="K30" s="88">
        <f t="shared" si="12"/>
        <v>0</v>
      </c>
      <c r="L30" s="47"/>
      <c r="M30" s="48">
        <f t="shared" si="5"/>
        <v>0</v>
      </c>
      <c r="N30" s="51"/>
      <c r="O30" s="50">
        <f t="shared" si="7"/>
        <v>0</v>
      </c>
      <c r="P30" s="23"/>
    </row>
    <row r="31" spans="1:16" ht="19.5" customHeight="1" thickBot="1" x14ac:dyDescent="0.65">
      <c r="A31" s="35"/>
      <c r="B31" s="24" t="s">
        <v>47</v>
      </c>
      <c r="C31" s="24"/>
      <c r="D31" s="52" t="s">
        <v>7</v>
      </c>
      <c r="E31" s="52" t="s">
        <v>7</v>
      </c>
      <c r="F31" s="89" t="s">
        <v>7</v>
      </c>
      <c r="G31" s="90">
        <f>SUM(G21:G30)</f>
        <v>66</v>
      </c>
      <c r="H31" s="89" t="s">
        <v>7</v>
      </c>
      <c r="I31" s="90">
        <f>SUM(I21:I30)</f>
        <v>96</v>
      </c>
      <c r="J31" s="89" t="s">
        <v>7</v>
      </c>
      <c r="K31" s="90">
        <f>SUM(K21:K30)</f>
        <v>8</v>
      </c>
      <c r="L31" s="53"/>
      <c r="M31" s="29">
        <f>G31+I31+K31</f>
        <v>170</v>
      </c>
      <c r="N31" s="54"/>
      <c r="O31" s="59"/>
      <c r="P31" s="27"/>
    </row>
    <row r="32" spans="1:16" s="6" customFormat="1" ht="19.5" customHeight="1" x14ac:dyDescent="0.6">
      <c r="A32" s="34"/>
      <c r="B32" s="19"/>
      <c r="C32" s="22"/>
      <c r="D32" s="46"/>
      <c r="E32" s="46"/>
      <c r="F32" s="87"/>
      <c r="G32" s="88"/>
      <c r="H32" s="87"/>
      <c r="I32" s="88"/>
      <c r="J32" s="87"/>
      <c r="K32" s="88"/>
      <c r="L32" s="47"/>
      <c r="M32" s="48"/>
      <c r="N32" s="51"/>
      <c r="O32" s="55"/>
      <c r="P32" s="23"/>
    </row>
    <row r="33" spans="1:16" s="13" customFormat="1" ht="19.5" customHeight="1" x14ac:dyDescent="0.6">
      <c r="A33" s="32"/>
      <c r="B33" s="13" t="s">
        <v>48</v>
      </c>
      <c r="C33" s="14"/>
      <c r="D33" s="56"/>
      <c r="E33" s="56"/>
      <c r="F33" s="91"/>
      <c r="G33" s="92"/>
      <c r="H33" s="91"/>
      <c r="I33" s="92"/>
      <c r="J33" s="91"/>
      <c r="K33" s="92"/>
      <c r="L33" s="56"/>
      <c r="M33" s="57">
        <f>SUM(D33:K33)</f>
        <v>0</v>
      </c>
      <c r="N33" s="58"/>
      <c r="O33" s="58"/>
      <c r="P33" s="17"/>
    </row>
    <row r="34" spans="1:16" s="6" customFormat="1" ht="19.5" customHeight="1" x14ac:dyDescent="0.6">
      <c r="A34" s="33">
        <v>1</v>
      </c>
      <c r="B34" s="19" t="s">
        <v>31</v>
      </c>
      <c r="C34" s="20"/>
      <c r="D34" s="46" t="s">
        <v>15</v>
      </c>
      <c r="E34" s="46">
        <v>10</v>
      </c>
      <c r="F34" s="87">
        <v>10</v>
      </c>
      <c r="G34" s="88">
        <f>$E34*F34</f>
        <v>100</v>
      </c>
      <c r="H34" s="87">
        <v>30</v>
      </c>
      <c r="I34" s="88">
        <f>$E34*H34</f>
        <v>300</v>
      </c>
      <c r="J34" s="87">
        <v>5</v>
      </c>
      <c r="K34" s="88">
        <f>$E34*J34</f>
        <v>50</v>
      </c>
      <c r="L34" s="47"/>
      <c r="M34" s="48">
        <f>G34+I34+K34</f>
        <v>450</v>
      </c>
      <c r="N34" s="49"/>
      <c r="O34" s="50">
        <f>M34</f>
        <v>450</v>
      </c>
      <c r="P34" s="21"/>
    </row>
    <row r="35" spans="1:16" ht="19.5" customHeight="1" thickBot="1" x14ac:dyDescent="0.65">
      <c r="A35" s="35"/>
      <c r="B35" s="24" t="s">
        <v>49</v>
      </c>
      <c r="C35" s="24"/>
      <c r="D35" s="52" t="s">
        <v>7</v>
      </c>
      <c r="E35" s="52" t="s">
        <v>7</v>
      </c>
      <c r="F35" s="89" t="s">
        <v>7</v>
      </c>
      <c r="G35" s="90">
        <f>SUM(G34:G34)</f>
        <v>100</v>
      </c>
      <c r="H35" s="89" t="s">
        <v>7</v>
      </c>
      <c r="I35" s="90">
        <f>SUM(I34:I34)</f>
        <v>300</v>
      </c>
      <c r="J35" s="89" t="s">
        <v>7</v>
      </c>
      <c r="K35" s="90">
        <f>SUM(K34:K34)</f>
        <v>50</v>
      </c>
      <c r="L35" s="53"/>
      <c r="M35" s="29">
        <f>G35+I35+K35</f>
        <v>450</v>
      </c>
      <c r="N35" s="54"/>
      <c r="O35" s="54"/>
      <c r="P35" s="27"/>
    </row>
    <row r="36" spans="1:16" s="6" customFormat="1" ht="19.5" customHeight="1" x14ac:dyDescent="0.6">
      <c r="A36" s="34"/>
      <c r="B36" s="19"/>
      <c r="C36" s="22"/>
      <c r="D36" s="46"/>
      <c r="E36" s="46"/>
      <c r="F36" s="87"/>
      <c r="G36" s="88"/>
      <c r="H36" s="87"/>
      <c r="I36" s="88"/>
      <c r="J36" s="87"/>
      <c r="K36" s="88"/>
      <c r="L36" s="47"/>
      <c r="M36" s="48"/>
      <c r="N36" s="51"/>
      <c r="O36" s="55"/>
      <c r="P36" s="23"/>
    </row>
    <row r="37" spans="1:16" s="13" customFormat="1" ht="19.3" customHeight="1" x14ac:dyDescent="0.6">
      <c r="A37" s="32"/>
      <c r="B37" s="13" t="s">
        <v>50</v>
      </c>
      <c r="C37" s="14"/>
      <c r="D37" s="56"/>
      <c r="E37" s="56"/>
      <c r="F37" s="91"/>
      <c r="G37" s="92"/>
      <c r="H37" s="91"/>
      <c r="I37" s="92"/>
      <c r="J37" s="91"/>
      <c r="K37" s="92"/>
      <c r="L37" s="56"/>
      <c r="M37" s="57">
        <f>SUM(D37:K37)</f>
        <v>0</v>
      </c>
      <c r="N37" s="58"/>
      <c r="O37" s="58"/>
      <c r="P37" s="17"/>
    </row>
    <row r="38" spans="1:16" s="6" customFormat="1" ht="19.5" customHeight="1" x14ac:dyDescent="0.6">
      <c r="A38" s="33">
        <v>1</v>
      </c>
      <c r="B38" s="19"/>
      <c r="C38" s="20"/>
      <c r="D38" s="46"/>
      <c r="E38" s="46"/>
      <c r="F38" s="87"/>
      <c r="G38" s="88">
        <f>$E38*F38</f>
        <v>0</v>
      </c>
      <c r="H38" s="87"/>
      <c r="I38" s="88">
        <f>$E38*H38</f>
        <v>0</v>
      </c>
      <c r="J38" s="87"/>
      <c r="K38" s="88">
        <f>$E38*J38</f>
        <v>0</v>
      </c>
      <c r="L38" s="47"/>
      <c r="M38" s="48">
        <f t="shared" ref="M38:M46" si="13">G38+I38+K38</f>
        <v>0</v>
      </c>
      <c r="N38" s="49"/>
      <c r="O38" s="50">
        <f>M38</f>
        <v>0</v>
      </c>
      <c r="P38" s="21"/>
    </row>
    <row r="39" spans="1:16" s="6" customFormat="1" ht="19.5" customHeight="1" x14ac:dyDescent="0.6">
      <c r="A39" s="34">
        <v>2</v>
      </c>
      <c r="B39" s="19"/>
      <c r="C39" s="22"/>
      <c r="D39" s="46"/>
      <c r="E39" s="46"/>
      <c r="F39" s="87"/>
      <c r="G39" s="88">
        <f>$E39*F39</f>
        <v>0</v>
      </c>
      <c r="H39" s="87"/>
      <c r="I39" s="88">
        <f>$E39*H39</f>
        <v>0</v>
      </c>
      <c r="J39" s="87"/>
      <c r="K39" s="88">
        <f t="shared" ref="K39:K47" si="14">$E39*J39</f>
        <v>0</v>
      </c>
      <c r="L39" s="47"/>
      <c r="M39" s="48">
        <f t="shared" si="13"/>
        <v>0</v>
      </c>
      <c r="N39" s="51"/>
      <c r="O39" s="50">
        <f t="shared" ref="O39:O47" si="15">M39</f>
        <v>0</v>
      </c>
      <c r="P39" s="23"/>
    </row>
    <row r="40" spans="1:16" s="6" customFormat="1" ht="19.5" customHeight="1" x14ac:dyDescent="0.6">
      <c r="A40" s="33">
        <v>3</v>
      </c>
      <c r="B40" s="19"/>
      <c r="C40" s="22"/>
      <c r="D40" s="46"/>
      <c r="E40" s="46"/>
      <c r="F40" s="87"/>
      <c r="G40" s="88">
        <f t="shared" ref="G40:G47" si="16">$E40*F40</f>
        <v>0</v>
      </c>
      <c r="H40" s="87"/>
      <c r="I40" s="88">
        <f t="shared" ref="I40:I47" si="17">$E40*H40</f>
        <v>0</v>
      </c>
      <c r="J40" s="87"/>
      <c r="K40" s="88">
        <f t="shared" si="14"/>
        <v>0</v>
      </c>
      <c r="L40" s="47"/>
      <c r="M40" s="48">
        <f t="shared" si="13"/>
        <v>0</v>
      </c>
      <c r="N40" s="51"/>
      <c r="O40" s="50">
        <f t="shared" si="15"/>
        <v>0</v>
      </c>
      <c r="P40" s="23"/>
    </row>
    <row r="41" spans="1:16" s="6" customFormat="1" ht="19.5" customHeight="1" x14ac:dyDescent="0.6">
      <c r="A41" s="34">
        <v>4</v>
      </c>
      <c r="B41" s="19"/>
      <c r="C41" s="22"/>
      <c r="D41" s="46"/>
      <c r="E41" s="46"/>
      <c r="F41" s="87"/>
      <c r="G41" s="88">
        <f t="shared" si="16"/>
        <v>0</v>
      </c>
      <c r="H41" s="87"/>
      <c r="I41" s="88">
        <f t="shared" si="17"/>
        <v>0</v>
      </c>
      <c r="J41" s="87"/>
      <c r="K41" s="88">
        <f t="shared" si="14"/>
        <v>0</v>
      </c>
      <c r="L41" s="47"/>
      <c r="M41" s="48">
        <f t="shared" si="13"/>
        <v>0</v>
      </c>
      <c r="N41" s="51"/>
      <c r="O41" s="50">
        <f t="shared" si="15"/>
        <v>0</v>
      </c>
      <c r="P41" s="23"/>
    </row>
    <row r="42" spans="1:16" s="6" customFormat="1" ht="19.5" customHeight="1" x14ac:dyDescent="0.6">
      <c r="A42" s="33">
        <v>5</v>
      </c>
      <c r="B42" s="19"/>
      <c r="C42" s="22"/>
      <c r="D42" s="46"/>
      <c r="E42" s="46"/>
      <c r="F42" s="87"/>
      <c r="G42" s="88">
        <f t="shared" si="16"/>
        <v>0</v>
      </c>
      <c r="H42" s="87"/>
      <c r="I42" s="88">
        <f t="shared" si="17"/>
        <v>0</v>
      </c>
      <c r="J42" s="87"/>
      <c r="K42" s="88">
        <f t="shared" si="14"/>
        <v>0</v>
      </c>
      <c r="L42" s="47"/>
      <c r="M42" s="48">
        <f t="shared" si="13"/>
        <v>0</v>
      </c>
      <c r="N42" s="51"/>
      <c r="O42" s="50">
        <f t="shared" si="15"/>
        <v>0</v>
      </c>
      <c r="P42" s="23"/>
    </row>
    <row r="43" spans="1:16" s="6" customFormat="1" ht="19.5" customHeight="1" x14ac:dyDescent="0.6">
      <c r="A43" s="34">
        <v>6</v>
      </c>
      <c r="B43" s="19"/>
      <c r="C43" s="22"/>
      <c r="D43" s="46"/>
      <c r="E43" s="46"/>
      <c r="F43" s="87"/>
      <c r="G43" s="88">
        <f t="shared" si="16"/>
        <v>0</v>
      </c>
      <c r="H43" s="87"/>
      <c r="I43" s="88">
        <f t="shared" si="17"/>
        <v>0</v>
      </c>
      <c r="J43" s="87"/>
      <c r="K43" s="88">
        <f t="shared" si="14"/>
        <v>0</v>
      </c>
      <c r="L43" s="47"/>
      <c r="M43" s="48">
        <f t="shared" si="13"/>
        <v>0</v>
      </c>
      <c r="N43" s="51"/>
      <c r="O43" s="50">
        <f t="shared" si="15"/>
        <v>0</v>
      </c>
      <c r="P43" s="23"/>
    </row>
    <row r="44" spans="1:16" s="6" customFormat="1" ht="19.5" customHeight="1" x14ac:dyDescent="0.6">
      <c r="A44" s="33">
        <v>7</v>
      </c>
      <c r="B44" s="19"/>
      <c r="C44" s="22"/>
      <c r="D44" s="46"/>
      <c r="E44" s="46"/>
      <c r="F44" s="87"/>
      <c r="G44" s="88">
        <f t="shared" si="16"/>
        <v>0</v>
      </c>
      <c r="H44" s="87"/>
      <c r="I44" s="88">
        <f t="shared" si="17"/>
        <v>0</v>
      </c>
      <c r="J44" s="87"/>
      <c r="K44" s="88">
        <f t="shared" si="14"/>
        <v>0</v>
      </c>
      <c r="L44" s="47"/>
      <c r="M44" s="48">
        <f t="shared" si="13"/>
        <v>0</v>
      </c>
      <c r="N44" s="51"/>
      <c r="O44" s="50">
        <f t="shared" si="15"/>
        <v>0</v>
      </c>
      <c r="P44" s="23"/>
    </row>
    <row r="45" spans="1:16" s="6" customFormat="1" ht="19.5" customHeight="1" x14ac:dyDescent="0.6">
      <c r="A45" s="34">
        <v>8</v>
      </c>
      <c r="B45" s="19"/>
      <c r="C45" s="22"/>
      <c r="D45" s="46"/>
      <c r="E45" s="46"/>
      <c r="F45" s="87"/>
      <c r="G45" s="88">
        <f t="shared" si="16"/>
        <v>0</v>
      </c>
      <c r="H45" s="87"/>
      <c r="I45" s="88">
        <f t="shared" si="17"/>
        <v>0</v>
      </c>
      <c r="J45" s="87"/>
      <c r="K45" s="88">
        <f t="shared" si="14"/>
        <v>0</v>
      </c>
      <c r="L45" s="47"/>
      <c r="M45" s="48">
        <f t="shared" si="13"/>
        <v>0</v>
      </c>
      <c r="N45" s="51"/>
      <c r="O45" s="50">
        <f t="shared" si="15"/>
        <v>0</v>
      </c>
      <c r="P45" s="23"/>
    </row>
    <row r="46" spans="1:16" s="6" customFormat="1" ht="19.5" customHeight="1" x14ac:dyDescent="0.6">
      <c r="A46" s="33">
        <v>9</v>
      </c>
      <c r="B46" s="19"/>
      <c r="C46" s="22"/>
      <c r="D46" s="46"/>
      <c r="E46" s="46"/>
      <c r="F46" s="87"/>
      <c r="G46" s="88">
        <f t="shared" si="16"/>
        <v>0</v>
      </c>
      <c r="H46" s="87"/>
      <c r="I46" s="88">
        <f t="shared" si="17"/>
        <v>0</v>
      </c>
      <c r="J46" s="87"/>
      <c r="K46" s="88">
        <f t="shared" si="14"/>
        <v>0</v>
      </c>
      <c r="L46" s="47"/>
      <c r="M46" s="48">
        <f t="shared" si="13"/>
        <v>0</v>
      </c>
      <c r="N46" s="51"/>
      <c r="O46" s="50">
        <f t="shared" si="15"/>
        <v>0</v>
      </c>
      <c r="P46" s="23"/>
    </row>
    <row r="47" spans="1:16" s="6" customFormat="1" ht="19.5" customHeight="1" x14ac:dyDescent="0.6">
      <c r="A47" s="34">
        <v>10</v>
      </c>
      <c r="B47" s="19" t="s">
        <v>11</v>
      </c>
      <c r="C47" s="22"/>
      <c r="D47" s="46" t="s">
        <v>12</v>
      </c>
      <c r="E47" s="46"/>
      <c r="F47" s="87"/>
      <c r="G47" s="88">
        <f t="shared" si="16"/>
        <v>0</v>
      </c>
      <c r="H47" s="87"/>
      <c r="I47" s="88">
        <f t="shared" si="17"/>
        <v>0</v>
      </c>
      <c r="J47" s="87"/>
      <c r="K47" s="88">
        <f t="shared" si="14"/>
        <v>0</v>
      </c>
      <c r="L47" s="47"/>
      <c r="M47" s="48">
        <f>G47+I47+K47</f>
        <v>0</v>
      </c>
      <c r="N47" s="51"/>
      <c r="O47" s="50">
        <f t="shared" si="15"/>
        <v>0</v>
      </c>
      <c r="P47" s="23"/>
    </row>
    <row r="48" spans="1:16" ht="19.5" customHeight="1" thickBot="1" x14ac:dyDescent="0.65">
      <c r="A48" s="35"/>
      <c r="B48" s="24" t="s">
        <v>51</v>
      </c>
      <c r="C48" s="24"/>
      <c r="D48" s="52" t="s">
        <v>7</v>
      </c>
      <c r="E48" s="52" t="s">
        <v>7</v>
      </c>
      <c r="F48" s="89" t="s">
        <v>7</v>
      </c>
      <c r="G48" s="90">
        <f>SUM(G38:G47)</f>
        <v>0</v>
      </c>
      <c r="H48" s="89" t="s">
        <v>7</v>
      </c>
      <c r="I48" s="90">
        <f>SUM(I38:I47)</f>
        <v>0</v>
      </c>
      <c r="J48" s="89" t="s">
        <v>7</v>
      </c>
      <c r="K48" s="90">
        <f>SUM(K38:K47)</f>
        <v>0</v>
      </c>
      <c r="L48" s="53"/>
      <c r="M48" s="29">
        <f>G48+I48+K48</f>
        <v>0</v>
      </c>
      <c r="N48" s="54"/>
      <c r="O48" s="54"/>
      <c r="P48" s="27"/>
    </row>
    <row r="49" spans="1:16" s="6" customFormat="1" ht="19.5" customHeight="1" x14ac:dyDescent="0.6">
      <c r="A49" s="34"/>
      <c r="B49" s="19"/>
      <c r="C49" s="22"/>
      <c r="D49" s="46"/>
      <c r="E49" s="46"/>
      <c r="F49" s="87"/>
      <c r="G49" s="88"/>
      <c r="H49" s="87"/>
      <c r="I49" s="88"/>
      <c r="J49" s="87"/>
      <c r="K49" s="88"/>
      <c r="L49" s="47"/>
      <c r="M49" s="48"/>
      <c r="N49" s="51"/>
      <c r="O49" s="55"/>
      <c r="P49" s="23"/>
    </row>
    <row r="50" spans="1:16" s="13" customFormat="1" ht="19.3" customHeight="1" x14ac:dyDescent="0.6">
      <c r="A50" s="32"/>
      <c r="B50" s="13" t="s">
        <v>52</v>
      </c>
      <c r="C50" s="14"/>
      <c r="D50" s="56"/>
      <c r="E50" s="56"/>
      <c r="F50" s="91"/>
      <c r="G50" s="92"/>
      <c r="H50" s="91"/>
      <c r="I50" s="92"/>
      <c r="J50" s="91"/>
      <c r="K50" s="92"/>
      <c r="L50" s="56"/>
      <c r="M50" s="57"/>
      <c r="N50" s="58"/>
      <c r="O50" s="58"/>
      <c r="P50" s="17"/>
    </row>
    <row r="51" spans="1:16" s="6" customFormat="1" ht="19.5" customHeight="1" x14ac:dyDescent="0.6">
      <c r="A51" s="33">
        <v>1</v>
      </c>
      <c r="B51" s="19"/>
      <c r="C51" s="20"/>
      <c r="D51" s="46"/>
      <c r="E51" s="46"/>
      <c r="F51" s="87"/>
      <c r="G51" s="88">
        <f>$E51*F51</f>
        <v>0</v>
      </c>
      <c r="H51" s="87"/>
      <c r="I51" s="88">
        <f>$E51*H51</f>
        <v>0</v>
      </c>
      <c r="J51" s="87"/>
      <c r="K51" s="88">
        <f>$E51*J51</f>
        <v>0</v>
      </c>
      <c r="L51" s="47"/>
      <c r="M51" s="48">
        <f t="shared" ref="M51:M58" si="18">G51+I51+K51</f>
        <v>0</v>
      </c>
      <c r="N51" s="49"/>
      <c r="O51" s="50">
        <f>M51</f>
        <v>0</v>
      </c>
      <c r="P51" s="21"/>
    </row>
    <row r="52" spans="1:16" s="6" customFormat="1" ht="19.5" customHeight="1" x14ac:dyDescent="0.6">
      <c r="A52" s="34">
        <v>2</v>
      </c>
      <c r="B52" s="19" t="s">
        <v>32</v>
      </c>
      <c r="C52" s="22"/>
      <c r="D52" s="46" t="s">
        <v>34</v>
      </c>
      <c r="E52" s="46"/>
      <c r="F52" s="87"/>
      <c r="G52" s="88">
        <f>$E52*F52</f>
        <v>0</v>
      </c>
      <c r="H52" s="87">
        <v>41</v>
      </c>
      <c r="I52" s="88">
        <f>$E52*H52</f>
        <v>0</v>
      </c>
      <c r="J52" s="87"/>
      <c r="K52" s="88">
        <f t="shared" ref="K52:K60" si="19">$E52*J52</f>
        <v>0</v>
      </c>
      <c r="L52" s="47"/>
      <c r="M52" s="48">
        <f t="shared" si="18"/>
        <v>0</v>
      </c>
      <c r="N52" s="51"/>
      <c r="O52" s="50">
        <f t="shared" ref="O52:O60" si="20">M52</f>
        <v>0</v>
      </c>
      <c r="P52" s="23"/>
    </row>
    <row r="53" spans="1:16" s="6" customFormat="1" ht="19.5" customHeight="1" x14ac:dyDescent="0.6">
      <c r="A53" s="33">
        <v>3</v>
      </c>
      <c r="B53" s="19" t="s">
        <v>33</v>
      </c>
      <c r="C53" s="22"/>
      <c r="D53" s="46" t="s">
        <v>34</v>
      </c>
      <c r="E53" s="46"/>
      <c r="F53" s="87"/>
      <c r="G53" s="88">
        <f t="shared" ref="G53:G60" si="21">$E53*F53</f>
        <v>0</v>
      </c>
      <c r="H53" s="87">
        <v>16</v>
      </c>
      <c r="I53" s="88">
        <f t="shared" ref="I53:I60" si="22">$E53*H53</f>
        <v>0</v>
      </c>
      <c r="J53" s="87"/>
      <c r="K53" s="88">
        <f t="shared" si="19"/>
        <v>0</v>
      </c>
      <c r="L53" s="47"/>
      <c r="M53" s="48">
        <f t="shared" si="18"/>
        <v>0</v>
      </c>
      <c r="N53" s="51"/>
      <c r="O53" s="50">
        <f t="shared" si="20"/>
        <v>0</v>
      </c>
      <c r="P53" s="23"/>
    </row>
    <row r="54" spans="1:16" s="6" customFormat="1" ht="19.5" customHeight="1" x14ac:dyDescent="0.6">
      <c r="A54" s="34">
        <v>4</v>
      </c>
      <c r="B54" s="19" t="s">
        <v>16</v>
      </c>
      <c r="C54" s="22"/>
      <c r="D54" s="46"/>
      <c r="E54" s="46"/>
      <c r="F54" s="87"/>
      <c r="G54" s="88">
        <f t="shared" si="21"/>
        <v>0</v>
      </c>
      <c r="H54" s="87"/>
      <c r="I54" s="88">
        <f t="shared" si="22"/>
        <v>0</v>
      </c>
      <c r="J54" s="87"/>
      <c r="K54" s="88">
        <f t="shared" si="19"/>
        <v>0</v>
      </c>
      <c r="L54" s="47"/>
      <c r="M54" s="48">
        <f t="shared" si="18"/>
        <v>0</v>
      </c>
      <c r="N54" s="51"/>
      <c r="O54" s="50">
        <f t="shared" si="20"/>
        <v>0</v>
      </c>
      <c r="P54" s="23"/>
    </row>
    <row r="55" spans="1:16" s="6" customFormat="1" ht="19.5" customHeight="1" x14ac:dyDescent="0.6">
      <c r="A55" s="33">
        <v>5</v>
      </c>
      <c r="B55" s="19"/>
      <c r="C55" s="22"/>
      <c r="D55" s="46"/>
      <c r="E55" s="46"/>
      <c r="F55" s="87"/>
      <c r="G55" s="88">
        <f t="shared" si="21"/>
        <v>0</v>
      </c>
      <c r="H55" s="87"/>
      <c r="I55" s="88">
        <f t="shared" si="22"/>
        <v>0</v>
      </c>
      <c r="J55" s="87"/>
      <c r="K55" s="88">
        <f t="shared" si="19"/>
        <v>0</v>
      </c>
      <c r="L55" s="47"/>
      <c r="M55" s="48">
        <f t="shared" si="18"/>
        <v>0</v>
      </c>
      <c r="N55" s="51"/>
      <c r="O55" s="50">
        <f t="shared" si="20"/>
        <v>0</v>
      </c>
      <c r="P55" s="23"/>
    </row>
    <row r="56" spans="1:16" s="6" customFormat="1" ht="19.5" customHeight="1" x14ac:dyDescent="0.6">
      <c r="A56" s="34">
        <v>6</v>
      </c>
      <c r="B56" s="19"/>
      <c r="C56" s="22"/>
      <c r="D56" s="46"/>
      <c r="E56" s="46"/>
      <c r="F56" s="87"/>
      <c r="G56" s="88">
        <f t="shared" si="21"/>
        <v>0</v>
      </c>
      <c r="H56" s="87"/>
      <c r="I56" s="88">
        <f t="shared" si="22"/>
        <v>0</v>
      </c>
      <c r="J56" s="87"/>
      <c r="K56" s="88">
        <f t="shared" si="19"/>
        <v>0</v>
      </c>
      <c r="L56" s="47"/>
      <c r="M56" s="48">
        <f t="shared" si="18"/>
        <v>0</v>
      </c>
      <c r="N56" s="51"/>
      <c r="O56" s="50">
        <f t="shared" si="20"/>
        <v>0</v>
      </c>
      <c r="P56" s="23"/>
    </row>
    <row r="57" spans="1:16" s="6" customFormat="1" ht="19.5" customHeight="1" x14ac:dyDescent="0.6">
      <c r="A57" s="33">
        <v>7</v>
      </c>
      <c r="B57" s="19"/>
      <c r="C57" s="22"/>
      <c r="D57" s="46"/>
      <c r="E57" s="46"/>
      <c r="F57" s="87"/>
      <c r="G57" s="88">
        <f t="shared" si="21"/>
        <v>0</v>
      </c>
      <c r="H57" s="87"/>
      <c r="I57" s="88">
        <f t="shared" si="22"/>
        <v>0</v>
      </c>
      <c r="J57" s="87"/>
      <c r="K57" s="88">
        <f t="shared" si="19"/>
        <v>0</v>
      </c>
      <c r="L57" s="47"/>
      <c r="M57" s="48">
        <f t="shared" si="18"/>
        <v>0</v>
      </c>
      <c r="N57" s="51"/>
      <c r="O57" s="50">
        <f t="shared" si="20"/>
        <v>0</v>
      </c>
      <c r="P57" s="23"/>
    </row>
    <row r="58" spans="1:16" s="6" customFormat="1" ht="19.5" customHeight="1" x14ac:dyDescent="0.6">
      <c r="A58" s="34">
        <v>8</v>
      </c>
      <c r="B58" s="19"/>
      <c r="C58" s="22"/>
      <c r="D58" s="46"/>
      <c r="E58" s="46"/>
      <c r="F58" s="87"/>
      <c r="G58" s="88">
        <f t="shared" si="21"/>
        <v>0</v>
      </c>
      <c r="H58" s="87"/>
      <c r="I58" s="88">
        <f t="shared" si="22"/>
        <v>0</v>
      </c>
      <c r="J58" s="87"/>
      <c r="K58" s="88">
        <f t="shared" si="19"/>
        <v>0</v>
      </c>
      <c r="L58" s="47"/>
      <c r="M58" s="48">
        <f t="shared" si="18"/>
        <v>0</v>
      </c>
      <c r="N58" s="51"/>
      <c r="O58" s="50">
        <f t="shared" si="20"/>
        <v>0</v>
      </c>
      <c r="P58" s="23"/>
    </row>
    <row r="59" spans="1:16" s="6" customFormat="1" ht="19.5" customHeight="1" x14ac:dyDescent="0.6">
      <c r="A59" s="33">
        <v>9</v>
      </c>
      <c r="B59" s="19"/>
      <c r="C59" s="22"/>
      <c r="D59" s="46"/>
      <c r="E59" s="46">
        <v>8</v>
      </c>
      <c r="F59" s="87"/>
      <c r="G59" s="88">
        <f t="shared" si="21"/>
        <v>0</v>
      </c>
      <c r="H59" s="87"/>
      <c r="I59" s="88">
        <f t="shared" si="22"/>
        <v>0</v>
      </c>
      <c r="J59" s="87"/>
      <c r="K59" s="88">
        <f t="shared" si="19"/>
        <v>0</v>
      </c>
      <c r="L59" s="47"/>
      <c r="M59" s="48">
        <f>G59+I59+K59</f>
        <v>0</v>
      </c>
      <c r="N59" s="51"/>
      <c r="O59" s="50">
        <f t="shared" si="20"/>
        <v>0</v>
      </c>
      <c r="P59" s="23"/>
    </row>
    <row r="60" spans="1:16" s="6" customFormat="1" ht="19.5" customHeight="1" x14ac:dyDescent="0.6">
      <c r="A60" s="34">
        <v>10</v>
      </c>
      <c r="B60" s="19" t="s">
        <v>11</v>
      </c>
      <c r="C60" s="22"/>
      <c r="D60" s="46" t="s">
        <v>12</v>
      </c>
      <c r="E60" s="46">
        <v>1</v>
      </c>
      <c r="F60" s="87"/>
      <c r="G60" s="88">
        <f t="shared" si="21"/>
        <v>0</v>
      </c>
      <c r="H60" s="87"/>
      <c r="I60" s="88">
        <f t="shared" si="22"/>
        <v>0</v>
      </c>
      <c r="J60" s="87"/>
      <c r="K60" s="88">
        <f t="shared" si="19"/>
        <v>0</v>
      </c>
      <c r="L60" s="47"/>
      <c r="M60" s="48">
        <f>G60+I60+K60</f>
        <v>0</v>
      </c>
      <c r="N60" s="51"/>
      <c r="O60" s="50">
        <f t="shared" si="20"/>
        <v>0</v>
      </c>
      <c r="P60" s="23"/>
    </row>
    <row r="61" spans="1:16" ht="19.5" customHeight="1" thickBot="1" x14ac:dyDescent="0.65">
      <c r="A61" s="35"/>
      <c r="B61" s="24" t="s">
        <v>53</v>
      </c>
      <c r="C61" s="24"/>
      <c r="D61" s="52" t="s">
        <v>7</v>
      </c>
      <c r="E61" s="52" t="s">
        <v>7</v>
      </c>
      <c r="F61" s="89" t="s">
        <v>7</v>
      </c>
      <c r="G61" s="90">
        <f>SUM(G51:G60)</f>
        <v>0</v>
      </c>
      <c r="H61" s="89" t="s">
        <v>7</v>
      </c>
      <c r="I61" s="90">
        <f>SUM(I51:I60)</f>
        <v>0</v>
      </c>
      <c r="J61" s="89" t="s">
        <v>7</v>
      </c>
      <c r="K61" s="90">
        <f>SUM(K51:K60)</f>
        <v>0</v>
      </c>
      <c r="L61" s="53"/>
      <c r="M61" s="29">
        <f>G61+I61+K61</f>
        <v>0</v>
      </c>
      <c r="N61" s="54"/>
      <c r="O61" s="54"/>
      <c r="P61" s="27"/>
    </row>
    <row r="62" spans="1:16" s="6" customFormat="1" ht="19.5" customHeight="1" x14ac:dyDescent="0.6">
      <c r="A62" s="34"/>
      <c r="B62" s="19"/>
      <c r="C62" s="22"/>
      <c r="D62" s="46"/>
      <c r="E62" s="46"/>
      <c r="F62" s="87"/>
      <c r="G62" s="88"/>
      <c r="H62" s="87"/>
      <c r="I62" s="88"/>
      <c r="J62" s="87"/>
      <c r="K62" s="88"/>
      <c r="L62" s="47"/>
      <c r="M62" s="48"/>
      <c r="N62" s="51"/>
      <c r="O62" s="55"/>
      <c r="P62" s="23"/>
    </row>
    <row r="63" spans="1:16" ht="19.5" customHeight="1" thickBot="1" x14ac:dyDescent="0.65">
      <c r="A63" s="35"/>
      <c r="B63" s="24" t="s">
        <v>54</v>
      </c>
      <c r="C63" s="24"/>
      <c r="D63" s="25"/>
      <c r="E63" s="25"/>
      <c r="F63" s="93"/>
      <c r="G63" s="94">
        <f>G18+G31+G35+G48+G61</f>
        <v>178</v>
      </c>
      <c r="H63" s="93"/>
      <c r="I63" s="94">
        <f>I18+I31+I35+I48+I61</f>
        <v>528</v>
      </c>
      <c r="J63" s="93"/>
      <c r="K63" s="94">
        <f>K18+K31+K35+K48+K61</f>
        <v>58</v>
      </c>
      <c r="L63" s="26"/>
      <c r="M63" s="29">
        <f>M18+M31+M35+M48+M61</f>
        <v>764</v>
      </c>
      <c r="N63" s="27"/>
      <c r="O63" s="28"/>
      <c r="P63" s="27"/>
    </row>
    <row r="64" spans="1:16" ht="19.5" customHeight="1" x14ac:dyDescent="0.6">
      <c r="M64" s="36">
        <f>M63-(G63+I63+K63)</f>
        <v>0</v>
      </c>
    </row>
    <row r="65" spans="1:16" ht="19.5" customHeight="1" x14ac:dyDescent="0.6">
      <c r="A65" s="37"/>
      <c r="B65" s="38" t="s">
        <v>17</v>
      </c>
      <c r="C65" s="39"/>
      <c r="D65" s="39"/>
      <c r="E65" s="39"/>
      <c r="F65" s="39"/>
      <c r="G65" s="39"/>
      <c r="H65" s="39"/>
      <c r="I65" s="39"/>
      <c r="J65" s="39"/>
      <c r="K65" s="39"/>
      <c r="L65" s="39"/>
      <c r="M65" s="39"/>
      <c r="N65" s="40"/>
      <c r="O65" s="40"/>
      <c r="P65" s="41"/>
    </row>
    <row r="66" spans="1:16" ht="19.5" customHeight="1" x14ac:dyDescent="0.6">
      <c r="A66" s="42">
        <v>1</v>
      </c>
      <c r="B66" s="134" t="s">
        <v>77</v>
      </c>
      <c r="C66" s="134"/>
      <c r="D66" s="134"/>
      <c r="E66" s="134"/>
      <c r="F66" s="134"/>
      <c r="G66" s="134"/>
      <c r="H66" s="134"/>
      <c r="I66" s="134"/>
      <c r="J66" s="134"/>
      <c r="K66" s="134"/>
      <c r="L66" s="134"/>
      <c r="M66" s="134"/>
      <c r="N66" s="134"/>
      <c r="O66" s="134"/>
      <c r="P66" s="43"/>
    </row>
    <row r="67" spans="1:16" ht="19.5" customHeight="1" x14ac:dyDescent="0.6">
      <c r="A67" s="42">
        <v>2</v>
      </c>
      <c r="B67" s="134" t="s">
        <v>40</v>
      </c>
      <c r="C67" s="134"/>
      <c r="D67" s="134"/>
      <c r="E67" s="134"/>
      <c r="F67" s="134"/>
      <c r="G67" s="134"/>
      <c r="H67" s="134"/>
      <c r="I67" s="134"/>
      <c r="J67" s="134"/>
      <c r="K67" s="134"/>
      <c r="L67" s="134"/>
      <c r="M67" s="134"/>
      <c r="N67" s="134"/>
      <c r="O67" s="134"/>
      <c r="P67" s="43"/>
    </row>
    <row r="68" spans="1:16" ht="19.5" customHeight="1" x14ac:dyDescent="0.6">
      <c r="A68" s="42">
        <v>3</v>
      </c>
      <c r="B68" s="134" t="s">
        <v>78</v>
      </c>
      <c r="C68" s="134"/>
      <c r="D68" s="134"/>
      <c r="E68" s="134"/>
      <c r="F68" s="134"/>
      <c r="G68" s="134"/>
      <c r="H68" s="134"/>
      <c r="I68" s="134"/>
      <c r="J68" s="134"/>
      <c r="K68" s="134"/>
      <c r="L68" s="134"/>
      <c r="M68" s="134"/>
      <c r="N68" s="134"/>
      <c r="O68" s="134"/>
      <c r="P68" s="43"/>
    </row>
    <row r="69" spans="1:16" ht="19.5" customHeight="1" x14ac:dyDescent="0.6">
      <c r="A69" s="42">
        <v>4</v>
      </c>
      <c r="B69" s="80"/>
      <c r="C69" s="80"/>
      <c r="D69" s="80"/>
      <c r="E69" s="80"/>
      <c r="F69" s="80"/>
      <c r="G69" s="80"/>
      <c r="H69" s="80"/>
      <c r="I69" s="80"/>
      <c r="J69" s="80"/>
      <c r="K69" s="80"/>
      <c r="L69" s="80"/>
      <c r="M69" s="80"/>
      <c r="N69" s="80"/>
      <c r="O69" s="80"/>
      <c r="P69" s="43"/>
    </row>
    <row r="70" spans="1:16" ht="19.5" customHeight="1" x14ac:dyDescent="0.6">
      <c r="A70" s="42">
        <v>5</v>
      </c>
      <c r="B70" s="80"/>
      <c r="C70" s="80"/>
      <c r="D70" s="80"/>
      <c r="E70" s="80"/>
      <c r="F70" s="80"/>
      <c r="G70" s="80"/>
      <c r="H70" s="80"/>
      <c r="I70" s="80"/>
      <c r="J70" s="80"/>
      <c r="K70" s="80"/>
      <c r="L70" s="80"/>
      <c r="M70" s="80"/>
      <c r="N70" s="80"/>
      <c r="O70" s="80"/>
      <c r="P70" s="43"/>
    </row>
    <row r="71" spans="1:16" ht="19.5" customHeight="1" x14ac:dyDescent="0.6">
      <c r="A71" s="42">
        <v>6</v>
      </c>
      <c r="B71" s="80"/>
      <c r="C71" s="80"/>
      <c r="D71" s="80"/>
      <c r="E71" s="80"/>
      <c r="F71" s="80"/>
      <c r="G71" s="80"/>
      <c r="H71" s="80"/>
      <c r="I71" s="80"/>
      <c r="J71" s="80"/>
      <c r="K71" s="80"/>
      <c r="L71" s="80"/>
      <c r="M71" s="80"/>
      <c r="N71" s="80"/>
      <c r="O71" s="80"/>
      <c r="P71" s="43"/>
    </row>
    <row r="72" spans="1:16" ht="19.5" customHeight="1" x14ac:dyDescent="0.6">
      <c r="A72" s="42">
        <v>7</v>
      </c>
      <c r="B72" s="80"/>
      <c r="C72" s="80"/>
      <c r="D72" s="80"/>
      <c r="E72" s="80"/>
      <c r="F72" s="80"/>
      <c r="G72" s="80"/>
      <c r="H72" s="80"/>
      <c r="I72" s="80"/>
      <c r="J72" s="80"/>
      <c r="K72" s="80"/>
      <c r="L72" s="80"/>
      <c r="M72" s="80"/>
      <c r="N72" s="80"/>
      <c r="O72" s="80"/>
      <c r="P72" s="43"/>
    </row>
    <row r="73" spans="1:16" ht="19.5" customHeight="1" x14ac:dyDescent="0.6">
      <c r="A73" s="42">
        <v>8</v>
      </c>
      <c r="B73" s="80"/>
      <c r="C73" s="80"/>
      <c r="D73" s="80"/>
      <c r="E73" s="80"/>
      <c r="F73" s="80"/>
      <c r="G73" s="80"/>
      <c r="H73" s="80"/>
      <c r="I73" s="80"/>
      <c r="J73" s="80"/>
      <c r="K73" s="80"/>
      <c r="L73" s="80"/>
      <c r="M73" s="80"/>
      <c r="N73" s="80"/>
      <c r="O73" s="80"/>
      <c r="P73" s="43"/>
    </row>
    <row r="74" spans="1:16" ht="19.5" customHeight="1" x14ac:dyDescent="0.6">
      <c r="A74" s="42">
        <v>9</v>
      </c>
      <c r="B74" s="80"/>
      <c r="C74" s="80"/>
      <c r="D74" s="80"/>
      <c r="E74" s="80"/>
      <c r="F74" s="80"/>
      <c r="G74" s="80"/>
      <c r="H74" s="80"/>
      <c r="I74" s="80"/>
      <c r="J74" s="80"/>
      <c r="K74" s="80"/>
      <c r="L74" s="80"/>
      <c r="M74" s="80"/>
      <c r="N74" s="80"/>
      <c r="O74" s="80"/>
      <c r="P74" s="43"/>
    </row>
    <row r="75" spans="1:16" ht="19.5" customHeight="1" x14ac:dyDescent="0.6">
      <c r="A75" s="42">
        <v>10</v>
      </c>
      <c r="B75" s="80"/>
      <c r="C75" s="80"/>
      <c r="D75" s="80"/>
      <c r="E75" s="80"/>
      <c r="F75" s="80"/>
      <c r="G75" s="80"/>
      <c r="H75" s="80"/>
      <c r="I75" s="80"/>
      <c r="J75" s="80"/>
      <c r="K75" s="80"/>
      <c r="L75" s="80"/>
      <c r="M75" s="80"/>
      <c r="N75" s="80"/>
      <c r="O75" s="80"/>
      <c r="P75" s="43"/>
    </row>
    <row r="76" spans="1:16" ht="19.5" customHeight="1" x14ac:dyDescent="0.6">
      <c r="A76" s="42">
        <v>11</v>
      </c>
      <c r="B76" s="80"/>
      <c r="C76" s="80"/>
      <c r="D76" s="80"/>
      <c r="E76" s="80"/>
      <c r="F76" s="80"/>
      <c r="G76" s="80"/>
      <c r="H76" s="80"/>
      <c r="I76" s="80"/>
      <c r="J76" s="80"/>
      <c r="K76" s="80"/>
      <c r="L76" s="80"/>
      <c r="M76" s="80"/>
      <c r="N76" s="80"/>
      <c r="O76" s="80"/>
      <c r="P76" s="43"/>
    </row>
    <row r="77" spans="1:16" ht="19.5" customHeight="1" x14ac:dyDescent="0.6">
      <c r="A77" s="42">
        <v>12</v>
      </c>
      <c r="B77" s="134"/>
      <c r="C77" s="134"/>
      <c r="D77" s="134"/>
      <c r="E77" s="134"/>
      <c r="F77" s="134"/>
      <c r="G77" s="134"/>
      <c r="H77" s="134"/>
      <c r="I77" s="134"/>
      <c r="J77" s="134"/>
      <c r="K77" s="134"/>
      <c r="L77" s="134"/>
      <c r="M77" s="134"/>
      <c r="N77" s="134"/>
      <c r="O77" s="134"/>
      <c r="P77" s="43"/>
    </row>
    <row r="78" spans="1:16" ht="19.5" customHeight="1" x14ac:dyDescent="0.6">
      <c r="A78" s="42"/>
      <c r="B78" s="135"/>
      <c r="C78" s="135"/>
      <c r="D78" s="135"/>
      <c r="E78" s="135"/>
      <c r="F78" s="135"/>
      <c r="G78" s="135"/>
      <c r="H78" s="135"/>
      <c r="I78" s="135"/>
      <c r="J78" s="135"/>
      <c r="K78" s="135"/>
      <c r="L78" s="135"/>
      <c r="M78" s="135"/>
      <c r="N78" s="135"/>
      <c r="O78" s="135"/>
      <c r="P78" s="45"/>
    </row>
    <row r="79" spans="1:16" ht="19.5" customHeight="1" x14ac:dyDescent="0.6">
      <c r="B79" s="133"/>
      <c r="C79" s="133"/>
      <c r="D79" s="133"/>
      <c r="E79" s="133"/>
      <c r="F79" s="133"/>
      <c r="G79" s="133"/>
      <c r="H79" s="133"/>
      <c r="I79" s="133"/>
      <c r="J79" s="133"/>
      <c r="K79" s="133"/>
      <c r="L79" s="133"/>
      <c r="M79" s="133"/>
      <c r="N79" s="133"/>
      <c r="O79" s="133"/>
    </row>
  </sheetData>
  <mergeCells count="6">
    <mergeCell ref="B79:O79"/>
    <mergeCell ref="B66:O66"/>
    <mergeCell ref="B67:O67"/>
    <mergeCell ref="B68:O68"/>
    <mergeCell ref="B77:O77"/>
    <mergeCell ref="B78:O78"/>
  </mergeCells>
  <conditionalFormatting sqref="O8:O17">
    <cfRule type="dataBar" priority="6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{EFF68134-2842-4235-B76F-E923A996B27A}</x14:id>
        </ext>
      </extLst>
    </cfRule>
  </conditionalFormatting>
  <conditionalFormatting sqref="O21:O30">
    <cfRule type="dataBar" priority="5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{AC3D9654-7986-4B50-BB49-F0D91C0D2D2C}</x14:id>
        </ext>
      </extLst>
    </cfRule>
  </conditionalFormatting>
  <conditionalFormatting sqref="O34">
    <cfRule type="dataBar" priority="7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{7F2B2143-BEDB-435F-AE33-38F0B47E78F0}</x14:id>
        </ext>
      </extLst>
    </cfRule>
  </conditionalFormatting>
  <conditionalFormatting sqref="O38:O47">
    <cfRule type="dataBar" priority="3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{EE652522-AFE7-41FD-B8A9-BD755E208DBB}</x14:id>
        </ext>
      </extLst>
    </cfRule>
  </conditionalFormatting>
  <conditionalFormatting sqref="O51:O60">
    <cfRule type="dataBar" priority="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{1AE1A522-9559-478E-852C-73337A276E5B}</x14:id>
        </ext>
      </extLst>
    </cfRule>
  </conditionalFormatting>
  <printOptions horizontalCentered="1"/>
  <pageMargins left="0.23622047244094491" right="0.23622047244094491" top="0.59055118110236227" bottom="0.59055118110236227" header="0.31496062992125984" footer="0.31496062992125984"/>
  <pageSetup paperSize="9" scale="53" fitToHeight="0" orientation="portrait" r:id="rId1"/>
  <headerFooter>
    <oddFooter>Page &amp;P of &amp;N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EFF68134-2842-4235-B76F-E923A996B27A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O8:O17</xm:sqref>
        </x14:conditionalFormatting>
        <x14:conditionalFormatting xmlns:xm="http://schemas.microsoft.com/office/excel/2006/main">
          <x14:cfRule type="dataBar" id="{AC3D9654-7986-4B50-BB49-F0D91C0D2D2C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O21:O30</xm:sqref>
        </x14:conditionalFormatting>
        <x14:conditionalFormatting xmlns:xm="http://schemas.microsoft.com/office/excel/2006/main">
          <x14:cfRule type="dataBar" id="{7F2B2143-BEDB-435F-AE33-38F0B47E78F0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O34</xm:sqref>
        </x14:conditionalFormatting>
        <x14:conditionalFormatting xmlns:xm="http://schemas.microsoft.com/office/excel/2006/main">
          <x14:cfRule type="dataBar" id="{EE652522-AFE7-41FD-B8A9-BD755E208DBB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O38:O47</xm:sqref>
        </x14:conditionalFormatting>
        <x14:conditionalFormatting xmlns:xm="http://schemas.microsoft.com/office/excel/2006/main">
          <x14:cfRule type="dataBar" id="{1AE1A522-9559-478E-852C-73337A276E5B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O51:O60</xm:sqref>
        </x14:conditionalFormatting>
      </x14:conditionalFormattings>
    </ext>
    <ext xmlns:x14="http://schemas.microsoft.com/office/spreadsheetml/2009/9/main" uri="{05C60535-1F16-4fd2-B633-F4F36F0B64E0}">
      <x14:sparklineGroups xmlns:xm="http://schemas.microsoft.com/office/excel/2006/main">
        <x14:sparklineGroup displayEmptyCellsAs="span" xr2:uid="{939C761D-F259-439C-87DF-FBE05602A632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'A_Plānotās izmaksas'!O8:O8</xm:f>
              <xm:sqref>P8</xm:sqref>
            </x14:sparkline>
            <x14:sparkline>
              <xm:f>'A_Plānotās izmaksas'!O9:O9</xm:f>
              <xm:sqref>P9</xm:sqref>
            </x14:sparkline>
            <x14:sparkline>
              <xm:f>'A_Plānotās izmaksas'!O10:O10</xm:f>
              <xm:sqref>P10</xm:sqref>
            </x14:sparkline>
            <x14:sparkline>
              <xm:f>'A_Plānotās izmaksas'!O11:O11</xm:f>
              <xm:sqref>P11</xm:sqref>
            </x14:sparkline>
            <x14:sparkline>
              <xm:f>'A_Plānotās izmaksas'!O12:O12</xm:f>
              <xm:sqref>P12</xm:sqref>
            </x14:sparkline>
            <x14:sparkline>
              <xm:f>'A_Plānotās izmaksas'!O13:O13</xm:f>
              <xm:sqref>P13</xm:sqref>
            </x14:sparkline>
            <x14:sparkline>
              <xm:f>'A_Plānotās izmaksas'!O14:O14</xm:f>
              <xm:sqref>P14</xm:sqref>
            </x14:sparkline>
            <x14:sparkline>
              <xm:f>'A_Plānotās izmaksas'!O15:O15</xm:f>
              <xm:sqref>P15</xm:sqref>
            </x14:sparkline>
            <x14:sparkline>
              <xm:f>'A_Plānotās izmaksas'!O16:O16</xm:f>
              <xm:sqref>P16</xm:sqref>
            </x14:sparkline>
            <x14:sparkline>
              <xm:f>'A_Plānotās izmaksas'!O17:O17</xm:f>
              <xm:sqref>P17</xm:sqref>
            </x14:sparkline>
            <x14:sparkline>
              <xm:f>'A_Plānotās izmaksas'!O18:O18</xm:f>
              <xm:sqref>P18</xm:sqref>
            </x14:sparkline>
          </x14:sparklines>
        </x14:sparklineGroup>
      </x14:sparklineGroup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5FC27B-DFBB-4E90-B9FC-A744AE576EF9}">
  <sheetPr>
    <tabColor theme="4"/>
    <pageSetUpPr fitToPage="1"/>
  </sheetPr>
  <dimension ref="A1:P79"/>
  <sheetViews>
    <sheetView showGridLines="0" zoomScale="76" zoomScaleNormal="76" workbookViewId="0">
      <pane xSplit="2" ySplit="6" topLeftCell="C7" activePane="bottomRight" state="frozen"/>
      <selection pane="topRight" activeCell="C1" sqref="C1"/>
      <selection pane="bottomLeft" activeCell="A5" sqref="A5"/>
      <selection pane="bottomRight" activeCell="J5" sqref="J5"/>
    </sheetView>
  </sheetViews>
  <sheetFormatPr defaultColWidth="9" defaultRowHeight="19.5" customHeight="1" x14ac:dyDescent="0.6"/>
  <cols>
    <col min="1" max="1" width="3.69140625" style="31" customWidth="1"/>
    <col min="2" max="2" width="53.765625" style="1" customWidth="1"/>
    <col min="3" max="3" width="2.69140625" style="2" customWidth="1"/>
    <col min="4" max="4" width="8" style="2" customWidth="1"/>
    <col min="5" max="5" width="12" style="2" customWidth="1"/>
    <col min="6" max="10" width="11.765625" style="2" bestFit="1" customWidth="1"/>
    <col min="11" max="11" width="11.765625" style="2" customWidth="1"/>
    <col min="12" max="12" width="1.69140625" style="2" customWidth="1"/>
    <col min="13" max="13" width="13.4609375" style="2" bestFit="1" customWidth="1"/>
    <col min="14" max="14" width="2.23046875" style="1" customWidth="1"/>
    <col min="15" max="15" width="10.3046875" style="1" customWidth="1"/>
    <col min="16" max="16" width="2.23046875" style="1" customWidth="1"/>
    <col min="17" max="16384" width="9" style="1"/>
  </cols>
  <sheetData>
    <row r="1" spans="1:16" ht="40" customHeight="1" x14ac:dyDescent="0.6">
      <c r="A1" s="67"/>
      <c r="B1" s="68" t="s">
        <v>41</v>
      </c>
      <c r="C1" s="69"/>
      <c r="D1" s="70"/>
      <c r="E1" s="70"/>
      <c r="F1" s="70"/>
      <c r="G1" s="70"/>
      <c r="H1" s="70"/>
      <c r="I1" s="70"/>
      <c r="J1" s="70"/>
      <c r="K1" s="70"/>
      <c r="L1" s="70"/>
      <c r="M1" s="71" t="s">
        <v>80</v>
      </c>
      <c r="N1" s="72"/>
      <c r="O1" s="73"/>
      <c r="P1" s="72"/>
    </row>
    <row r="2" spans="1:16" ht="25" customHeight="1" x14ac:dyDescent="0.9">
      <c r="B2" s="127" t="s">
        <v>20</v>
      </c>
      <c r="D2" s="3"/>
      <c r="E2" s="3"/>
      <c r="F2" s="3"/>
      <c r="G2" s="3"/>
      <c r="H2" s="3"/>
      <c r="I2" s="3"/>
      <c r="J2" s="3"/>
      <c r="K2" s="3"/>
      <c r="L2" s="3"/>
      <c r="M2" s="3"/>
      <c r="N2" s="4"/>
      <c r="P2" s="4"/>
    </row>
    <row r="3" spans="1:16" ht="16.2" customHeight="1" thickBot="1" x14ac:dyDescent="0.65">
      <c r="B3" s="5" t="s">
        <v>0</v>
      </c>
      <c r="D3" s="3"/>
      <c r="E3" s="3"/>
      <c r="F3" s="3"/>
      <c r="G3" s="3"/>
      <c r="H3" s="3"/>
      <c r="I3" s="3"/>
      <c r="J3" s="3"/>
      <c r="K3" s="3"/>
      <c r="L3" s="3"/>
      <c r="M3" s="3"/>
      <c r="N3" s="4"/>
      <c r="P3" s="4"/>
    </row>
    <row r="4" spans="1:16" ht="16.2" customHeight="1" thickTop="1" x14ac:dyDescent="0.6">
      <c r="B4" s="5" t="s">
        <v>45</v>
      </c>
      <c r="E4" s="30" t="s">
        <v>19</v>
      </c>
      <c r="F4" s="81" t="s">
        <v>74</v>
      </c>
      <c r="G4" s="82"/>
      <c r="H4" s="81" t="s">
        <v>75</v>
      </c>
      <c r="I4" s="82"/>
      <c r="J4" s="81" t="s">
        <v>83</v>
      </c>
      <c r="K4" s="82"/>
      <c r="L4" s="3"/>
      <c r="M4" s="3" t="s">
        <v>5</v>
      </c>
      <c r="N4" s="4"/>
      <c r="P4" s="4"/>
    </row>
    <row r="5" spans="1:16" s="6" customFormat="1" ht="19.5" customHeight="1" thickBot="1" x14ac:dyDescent="0.65">
      <c r="A5" s="8"/>
      <c r="B5" s="7"/>
      <c r="C5" s="8"/>
      <c r="D5" s="9" t="s">
        <v>2</v>
      </c>
      <c r="E5" s="9" t="s">
        <v>3</v>
      </c>
      <c r="F5" s="83" t="s">
        <v>4</v>
      </c>
      <c r="G5" s="84" t="s">
        <v>6</v>
      </c>
      <c r="H5" s="83" t="s">
        <v>4</v>
      </c>
      <c r="I5" s="84" t="s">
        <v>6</v>
      </c>
      <c r="J5" s="83" t="s">
        <v>4</v>
      </c>
      <c r="K5" s="84" t="s">
        <v>6</v>
      </c>
      <c r="L5" s="10"/>
      <c r="M5" s="11" t="s">
        <v>5</v>
      </c>
      <c r="N5" s="12"/>
      <c r="O5" s="132" t="s">
        <v>71</v>
      </c>
      <c r="P5" s="12"/>
    </row>
    <row r="6" spans="1:16" s="13" customFormat="1" ht="19.5" customHeight="1" thickTop="1" x14ac:dyDescent="0.6">
      <c r="A6" s="32"/>
      <c r="C6" s="14"/>
      <c r="D6" s="15"/>
      <c r="E6" s="3" t="s">
        <v>12</v>
      </c>
      <c r="F6" s="85"/>
      <c r="G6" s="3" t="s">
        <v>12</v>
      </c>
      <c r="H6" s="85"/>
      <c r="I6" s="3" t="s">
        <v>12</v>
      </c>
      <c r="J6" s="85"/>
      <c r="K6" s="3" t="s">
        <v>12</v>
      </c>
      <c r="L6" s="15"/>
      <c r="M6" s="16"/>
      <c r="N6" s="17"/>
      <c r="O6" s="18"/>
      <c r="P6" s="17"/>
    </row>
    <row r="7" spans="1:16" s="13" customFormat="1" ht="19.5" customHeight="1" x14ac:dyDescent="0.6">
      <c r="A7" s="32"/>
      <c r="B7" s="13" t="s">
        <v>1</v>
      </c>
      <c r="C7" s="14"/>
      <c r="D7" s="15"/>
      <c r="E7" s="15"/>
      <c r="F7" s="85"/>
      <c r="G7" s="86"/>
      <c r="H7" s="85"/>
      <c r="I7" s="86"/>
      <c r="J7" s="85"/>
      <c r="K7" s="86"/>
      <c r="L7" s="15"/>
      <c r="M7" s="16"/>
      <c r="N7" s="17"/>
      <c r="O7" s="18"/>
      <c r="P7" s="17"/>
    </row>
    <row r="8" spans="1:16" s="6" customFormat="1" ht="19.5" customHeight="1" x14ac:dyDescent="0.6">
      <c r="A8" s="33">
        <v>1</v>
      </c>
      <c r="B8" s="19" t="s">
        <v>23</v>
      </c>
      <c r="C8" s="20"/>
      <c r="D8" s="46" t="s">
        <v>8</v>
      </c>
      <c r="E8" s="46">
        <v>3.12</v>
      </c>
      <c r="F8" s="87">
        <v>2</v>
      </c>
      <c r="G8" s="88">
        <f>$E8*F8</f>
        <v>6.24</v>
      </c>
      <c r="H8" s="87"/>
      <c r="I8" s="88">
        <f>$E8*H8</f>
        <v>0</v>
      </c>
      <c r="J8" s="87"/>
      <c r="K8" s="88">
        <f>$E8*J8</f>
        <v>0</v>
      </c>
      <c r="L8" s="47"/>
      <c r="M8" s="48">
        <f>G8+I8+K8</f>
        <v>6.24</v>
      </c>
      <c r="N8" s="49"/>
      <c r="O8" s="50">
        <f>M8</f>
        <v>6.24</v>
      </c>
      <c r="P8" s="21"/>
    </row>
    <row r="9" spans="1:16" s="6" customFormat="1" ht="19.5" customHeight="1" x14ac:dyDescent="0.6">
      <c r="A9" s="34">
        <v>2</v>
      </c>
      <c r="B9" s="19" t="s">
        <v>24</v>
      </c>
      <c r="C9" s="22"/>
      <c r="D9" s="46" t="s">
        <v>8</v>
      </c>
      <c r="E9" s="46">
        <v>2.85</v>
      </c>
      <c r="F9" s="87">
        <v>1</v>
      </c>
      <c r="G9" s="88">
        <f>$E9*F9</f>
        <v>2.85</v>
      </c>
      <c r="H9" s="87"/>
      <c r="I9" s="88">
        <f>$E9*H9</f>
        <v>0</v>
      </c>
      <c r="J9" s="87"/>
      <c r="K9" s="88">
        <f t="shared" ref="K9:K17" si="0">$E9*J9</f>
        <v>0</v>
      </c>
      <c r="L9" s="47"/>
      <c r="M9" s="48">
        <f>G9+I9+K9</f>
        <v>2.85</v>
      </c>
      <c r="N9" s="51"/>
      <c r="O9" s="50">
        <f t="shared" ref="O9:O17" si="1">M9</f>
        <v>2.85</v>
      </c>
      <c r="P9" s="23"/>
    </row>
    <row r="10" spans="1:16" s="6" customFormat="1" ht="19.5" customHeight="1" x14ac:dyDescent="0.6">
      <c r="A10" s="33">
        <v>3</v>
      </c>
      <c r="B10" s="19"/>
      <c r="C10" s="22"/>
      <c r="D10" s="46"/>
      <c r="E10" s="46"/>
      <c r="F10" s="87"/>
      <c r="G10" s="88">
        <f t="shared" ref="G10:G16" si="2">$E10*F10</f>
        <v>0</v>
      </c>
      <c r="H10" s="87"/>
      <c r="I10" s="88">
        <f t="shared" ref="I10:I17" si="3">$E10*H10</f>
        <v>0</v>
      </c>
      <c r="J10" s="87"/>
      <c r="K10" s="88">
        <f t="shared" si="0"/>
        <v>0</v>
      </c>
      <c r="L10" s="47"/>
      <c r="M10" s="48">
        <f t="shared" ref="M10:M17" si="4">G10+I10+K10</f>
        <v>0</v>
      </c>
      <c r="N10" s="51"/>
      <c r="O10" s="50">
        <f t="shared" si="1"/>
        <v>0</v>
      </c>
      <c r="P10" s="23"/>
    </row>
    <row r="11" spans="1:16" s="6" customFormat="1" ht="19.5" customHeight="1" x14ac:dyDescent="0.6">
      <c r="A11" s="34">
        <v>4</v>
      </c>
      <c r="B11" s="19" t="s">
        <v>25</v>
      </c>
      <c r="C11" s="22"/>
      <c r="D11" s="46" t="s">
        <v>26</v>
      </c>
      <c r="E11" s="46">
        <v>2.4500000000000002</v>
      </c>
      <c r="F11" s="87"/>
      <c r="G11" s="88"/>
      <c r="H11" s="87">
        <v>12</v>
      </c>
      <c r="I11" s="88">
        <f t="shared" si="3"/>
        <v>29.400000000000002</v>
      </c>
      <c r="J11" s="87"/>
      <c r="K11" s="88">
        <f t="shared" si="0"/>
        <v>0</v>
      </c>
      <c r="L11" s="47"/>
      <c r="M11" s="48">
        <f t="shared" si="4"/>
        <v>29.400000000000002</v>
      </c>
      <c r="N11" s="51"/>
      <c r="O11" s="50">
        <f t="shared" si="1"/>
        <v>29.400000000000002</v>
      </c>
      <c r="P11" s="23"/>
    </row>
    <row r="12" spans="1:16" s="6" customFormat="1" ht="19.5" customHeight="1" x14ac:dyDescent="0.6">
      <c r="A12" s="33">
        <v>5</v>
      </c>
      <c r="B12" s="19" t="s">
        <v>27</v>
      </c>
      <c r="C12" s="22"/>
      <c r="D12" s="46" t="s">
        <v>28</v>
      </c>
      <c r="E12" s="46">
        <v>32.68</v>
      </c>
      <c r="F12" s="87"/>
      <c r="G12" s="88">
        <f t="shared" si="2"/>
        <v>0</v>
      </c>
      <c r="H12" s="87">
        <v>0.56000000000000005</v>
      </c>
      <c r="I12" s="88">
        <f t="shared" si="3"/>
        <v>18.300800000000002</v>
      </c>
      <c r="J12" s="87"/>
      <c r="K12" s="88">
        <f t="shared" si="0"/>
        <v>0</v>
      </c>
      <c r="L12" s="47"/>
      <c r="M12" s="48">
        <f t="shared" si="4"/>
        <v>18.300800000000002</v>
      </c>
      <c r="N12" s="51"/>
      <c r="O12" s="50">
        <f t="shared" si="1"/>
        <v>18.300800000000002</v>
      </c>
      <c r="P12" s="23"/>
    </row>
    <row r="13" spans="1:16" s="6" customFormat="1" ht="19.5" customHeight="1" x14ac:dyDescent="0.6">
      <c r="A13" s="34">
        <v>6</v>
      </c>
      <c r="B13" s="19" t="s">
        <v>30</v>
      </c>
      <c r="C13" s="22"/>
      <c r="D13" s="46" t="s">
        <v>8</v>
      </c>
      <c r="E13" s="46">
        <v>0.62</v>
      </c>
      <c r="F13" s="87"/>
      <c r="G13" s="88">
        <f t="shared" si="2"/>
        <v>0</v>
      </c>
      <c r="H13" s="87">
        <v>64</v>
      </c>
      <c r="I13" s="88">
        <f t="shared" si="3"/>
        <v>39.68</v>
      </c>
      <c r="J13" s="87"/>
      <c r="K13" s="88">
        <f t="shared" si="0"/>
        <v>0</v>
      </c>
      <c r="L13" s="47"/>
      <c r="M13" s="48">
        <f t="shared" si="4"/>
        <v>39.68</v>
      </c>
      <c r="N13" s="51"/>
      <c r="O13" s="50">
        <f t="shared" si="1"/>
        <v>39.68</v>
      </c>
      <c r="P13" s="23"/>
    </row>
    <row r="14" spans="1:16" s="6" customFormat="1" ht="19.5" customHeight="1" x14ac:dyDescent="0.6">
      <c r="A14" s="33">
        <v>7</v>
      </c>
      <c r="B14" s="19" t="s">
        <v>21</v>
      </c>
      <c r="C14" s="20"/>
      <c r="D14" s="46" t="s">
        <v>22</v>
      </c>
      <c r="E14" s="46">
        <v>29.93</v>
      </c>
      <c r="F14" s="87"/>
      <c r="G14" s="88">
        <f>$E14*F14</f>
        <v>0</v>
      </c>
      <c r="H14" s="87">
        <v>2.2000000000000002</v>
      </c>
      <c r="I14" s="88">
        <f>$E14*H14</f>
        <v>65.846000000000004</v>
      </c>
      <c r="J14" s="87"/>
      <c r="K14" s="88">
        <f>$E14*J14</f>
        <v>0</v>
      </c>
      <c r="L14" s="47"/>
      <c r="M14" s="48">
        <f t="shared" si="4"/>
        <v>65.846000000000004</v>
      </c>
      <c r="N14" s="51"/>
      <c r="O14" s="50">
        <f t="shared" si="1"/>
        <v>65.846000000000004</v>
      </c>
      <c r="P14" s="23"/>
    </row>
    <row r="15" spans="1:16" s="6" customFormat="1" ht="19.5" customHeight="1" x14ac:dyDescent="0.6">
      <c r="A15" s="34">
        <v>8</v>
      </c>
      <c r="B15" s="19" t="s">
        <v>29</v>
      </c>
      <c r="C15" s="22"/>
      <c r="D15" s="46" t="s">
        <v>28</v>
      </c>
      <c r="E15" s="46">
        <v>12</v>
      </c>
      <c r="F15" s="87"/>
      <c r="G15" s="88">
        <f t="shared" si="2"/>
        <v>0</v>
      </c>
      <c r="H15" s="87"/>
      <c r="I15" s="88">
        <f t="shared" si="3"/>
        <v>0</v>
      </c>
      <c r="J15" s="87"/>
      <c r="K15" s="88">
        <f t="shared" si="0"/>
        <v>0</v>
      </c>
      <c r="L15" s="47"/>
      <c r="M15" s="48">
        <f t="shared" si="4"/>
        <v>0</v>
      </c>
      <c r="N15" s="51"/>
      <c r="O15" s="50">
        <f t="shared" si="1"/>
        <v>0</v>
      </c>
      <c r="P15" s="23"/>
    </row>
    <row r="16" spans="1:16" s="6" customFormat="1" ht="19.5" customHeight="1" x14ac:dyDescent="0.6">
      <c r="A16" s="33">
        <v>9</v>
      </c>
      <c r="B16" s="19" t="s">
        <v>9</v>
      </c>
      <c r="C16" s="22"/>
      <c r="D16" s="46" t="s">
        <v>8</v>
      </c>
      <c r="E16" s="46">
        <v>8</v>
      </c>
      <c r="F16" s="87"/>
      <c r="G16" s="88">
        <f t="shared" si="2"/>
        <v>0</v>
      </c>
      <c r="H16" s="87"/>
      <c r="I16" s="88">
        <f t="shared" si="3"/>
        <v>0</v>
      </c>
      <c r="J16" s="87"/>
      <c r="K16" s="88">
        <f t="shared" si="0"/>
        <v>0</v>
      </c>
      <c r="L16" s="47"/>
      <c r="M16" s="48">
        <f t="shared" si="4"/>
        <v>0</v>
      </c>
      <c r="N16" s="51"/>
      <c r="O16" s="50">
        <f t="shared" si="1"/>
        <v>0</v>
      </c>
      <c r="P16" s="23"/>
    </row>
    <row r="17" spans="1:16" s="6" customFormat="1" ht="19.5" customHeight="1" x14ac:dyDescent="0.6">
      <c r="A17" s="34">
        <v>10</v>
      </c>
      <c r="B17" s="19" t="s">
        <v>70</v>
      </c>
      <c r="C17" s="22"/>
      <c r="D17" s="46" t="s">
        <v>12</v>
      </c>
      <c r="E17" s="46">
        <v>1</v>
      </c>
      <c r="F17" s="87"/>
      <c r="G17" s="88">
        <v>1.68</v>
      </c>
      <c r="H17" s="87"/>
      <c r="I17" s="88">
        <f t="shared" si="3"/>
        <v>0</v>
      </c>
      <c r="J17" s="87"/>
      <c r="K17" s="88">
        <f t="shared" si="0"/>
        <v>0</v>
      </c>
      <c r="L17" s="47"/>
      <c r="M17" s="48">
        <f t="shared" si="4"/>
        <v>1.68</v>
      </c>
      <c r="N17" s="51"/>
      <c r="O17" s="50">
        <f t="shared" si="1"/>
        <v>1.68</v>
      </c>
      <c r="P17" s="23"/>
    </row>
    <row r="18" spans="1:16" ht="19.5" customHeight="1" thickBot="1" x14ac:dyDescent="0.65">
      <c r="A18" s="35"/>
      <c r="B18" s="24" t="s">
        <v>13</v>
      </c>
      <c r="C18" s="24"/>
      <c r="D18" s="52" t="s">
        <v>7</v>
      </c>
      <c r="E18" s="52" t="s">
        <v>7</v>
      </c>
      <c r="F18" s="89" t="s">
        <v>7</v>
      </c>
      <c r="G18" s="90">
        <f>SUM(G8:G17)</f>
        <v>10.77</v>
      </c>
      <c r="H18" s="89" t="s">
        <v>7</v>
      </c>
      <c r="I18" s="90">
        <f>SUM(I8:I17)</f>
        <v>153.2268</v>
      </c>
      <c r="J18" s="89" t="s">
        <v>7</v>
      </c>
      <c r="K18" s="90">
        <f>SUM(K8:K17)</f>
        <v>0</v>
      </c>
      <c r="L18" s="53"/>
      <c r="M18" s="29">
        <f>G18+I18+K18</f>
        <v>163.99680000000001</v>
      </c>
      <c r="N18" s="54"/>
      <c r="O18" s="54"/>
      <c r="P18" s="27"/>
    </row>
    <row r="19" spans="1:16" s="6" customFormat="1" ht="19.5" customHeight="1" x14ac:dyDescent="0.6">
      <c r="A19" s="34"/>
      <c r="B19" s="19"/>
      <c r="C19" s="22"/>
      <c r="D19" s="46"/>
      <c r="E19" s="46"/>
      <c r="F19" s="87"/>
      <c r="G19" s="88"/>
      <c r="H19" s="87"/>
      <c r="I19" s="88"/>
      <c r="J19" s="87"/>
      <c r="K19" s="88"/>
      <c r="L19" s="47"/>
      <c r="M19" s="48"/>
      <c r="N19" s="51"/>
      <c r="O19" s="55"/>
      <c r="P19" s="23"/>
    </row>
    <row r="20" spans="1:16" s="13" customFormat="1" ht="19.5" customHeight="1" x14ac:dyDescent="0.6">
      <c r="A20" s="32"/>
      <c r="B20" s="13" t="s">
        <v>46</v>
      </c>
      <c r="C20" s="14"/>
      <c r="D20" s="56"/>
      <c r="E20" s="56"/>
      <c r="F20" s="91"/>
      <c r="G20" s="92"/>
      <c r="H20" s="91"/>
      <c r="I20" s="92"/>
      <c r="J20" s="91"/>
      <c r="K20" s="92"/>
      <c r="L20" s="56"/>
      <c r="M20" s="57"/>
      <c r="N20" s="58"/>
      <c r="O20" s="58"/>
      <c r="P20" s="17"/>
    </row>
    <row r="21" spans="1:16" s="6" customFormat="1" ht="19.5" customHeight="1" x14ac:dyDescent="0.6">
      <c r="A21" s="33">
        <v>1</v>
      </c>
      <c r="B21" s="19"/>
      <c r="C21" s="20"/>
      <c r="D21" s="46"/>
      <c r="E21" s="46"/>
      <c r="F21" s="87"/>
      <c r="G21" s="88">
        <f>$E21*F21</f>
        <v>0</v>
      </c>
      <c r="H21" s="87"/>
      <c r="I21" s="88">
        <f>$E21*H21</f>
        <v>0</v>
      </c>
      <c r="J21" s="87"/>
      <c r="K21" s="88">
        <f>$E21*J21</f>
        <v>0</v>
      </c>
      <c r="L21" s="47"/>
      <c r="M21" s="48">
        <f t="shared" ref="M21:M30" si="5">G21+I21+K21</f>
        <v>0</v>
      </c>
      <c r="N21" s="49"/>
      <c r="O21" s="50">
        <f>M21</f>
        <v>0</v>
      </c>
      <c r="P21" s="21"/>
    </row>
    <row r="22" spans="1:16" s="6" customFormat="1" ht="19.5" customHeight="1" x14ac:dyDescent="0.6">
      <c r="A22" s="34">
        <v>2</v>
      </c>
      <c r="B22" s="19" t="s">
        <v>37</v>
      </c>
      <c r="C22" s="22"/>
      <c r="D22" s="46" t="s">
        <v>38</v>
      </c>
      <c r="E22" s="46">
        <v>16</v>
      </c>
      <c r="F22" s="87">
        <v>1</v>
      </c>
      <c r="G22" s="88">
        <f>$E22*F22</f>
        <v>16</v>
      </c>
      <c r="H22" s="87"/>
      <c r="I22" s="88">
        <f>$E22*H22</f>
        <v>0</v>
      </c>
      <c r="J22" s="87"/>
      <c r="K22" s="88">
        <f t="shared" ref="K22:K27" si="6">$E22*J22</f>
        <v>0</v>
      </c>
      <c r="L22" s="47"/>
      <c r="M22" s="48">
        <f t="shared" si="5"/>
        <v>16</v>
      </c>
      <c r="N22" s="51"/>
      <c r="O22" s="50">
        <f t="shared" ref="O22:O30" si="7">M22</f>
        <v>16</v>
      </c>
      <c r="P22" s="23"/>
    </row>
    <row r="23" spans="1:16" s="6" customFormat="1" ht="19.5" customHeight="1" x14ac:dyDescent="0.6">
      <c r="A23" s="33">
        <v>3</v>
      </c>
      <c r="B23" s="19" t="s">
        <v>35</v>
      </c>
      <c r="C23" s="22"/>
      <c r="D23" s="46" t="s">
        <v>12</v>
      </c>
      <c r="E23" s="46">
        <v>1</v>
      </c>
      <c r="F23" s="87"/>
      <c r="G23" s="88">
        <f t="shared" ref="G23:G27" si="8">$E23*F23</f>
        <v>0</v>
      </c>
      <c r="H23" s="87">
        <v>32.090000000000003</v>
      </c>
      <c r="I23" s="88">
        <f t="shared" ref="I23:I27" si="9">$E23*H23</f>
        <v>32.090000000000003</v>
      </c>
      <c r="J23" s="87"/>
      <c r="K23" s="88">
        <f t="shared" si="6"/>
        <v>0</v>
      </c>
      <c r="L23" s="47"/>
      <c r="M23" s="48">
        <f t="shared" si="5"/>
        <v>32.090000000000003</v>
      </c>
      <c r="N23" s="51"/>
      <c r="O23" s="50">
        <f t="shared" si="7"/>
        <v>32.090000000000003</v>
      </c>
      <c r="P23" s="23"/>
    </row>
    <row r="24" spans="1:16" s="6" customFormat="1" ht="19.5" customHeight="1" x14ac:dyDescent="0.6">
      <c r="A24" s="34">
        <v>4</v>
      </c>
      <c r="B24" s="19" t="s">
        <v>36</v>
      </c>
      <c r="C24" s="22"/>
      <c r="D24" s="46" t="s">
        <v>12</v>
      </c>
      <c r="E24" s="46">
        <v>1</v>
      </c>
      <c r="F24" s="87"/>
      <c r="G24" s="88">
        <f t="shared" si="8"/>
        <v>0</v>
      </c>
      <c r="H24" s="87">
        <v>52</v>
      </c>
      <c r="I24" s="88">
        <f t="shared" si="9"/>
        <v>52</v>
      </c>
      <c r="J24" s="87"/>
      <c r="K24" s="88">
        <f t="shared" si="6"/>
        <v>0</v>
      </c>
      <c r="L24" s="47"/>
      <c r="M24" s="48">
        <f t="shared" si="5"/>
        <v>52</v>
      </c>
      <c r="N24" s="51"/>
      <c r="O24" s="50">
        <f t="shared" si="7"/>
        <v>52</v>
      </c>
      <c r="P24" s="23"/>
    </row>
    <row r="25" spans="1:16" s="6" customFormat="1" ht="19.5" customHeight="1" x14ac:dyDescent="0.6">
      <c r="A25" s="33">
        <v>5</v>
      </c>
      <c r="B25" s="19"/>
      <c r="C25" s="22"/>
      <c r="D25" s="46"/>
      <c r="E25" s="46"/>
      <c r="F25" s="87"/>
      <c r="G25" s="88">
        <f t="shared" si="8"/>
        <v>0</v>
      </c>
      <c r="H25" s="87"/>
      <c r="I25" s="88">
        <f t="shared" si="9"/>
        <v>0</v>
      </c>
      <c r="J25" s="87"/>
      <c r="K25" s="88">
        <f t="shared" si="6"/>
        <v>0</v>
      </c>
      <c r="L25" s="47"/>
      <c r="M25" s="48">
        <f t="shared" si="5"/>
        <v>0</v>
      </c>
      <c r="N25" s="51"/>
      <c r="O25" s="50">
        <f t="shared" si="7"/>
        <v>0</v>
      </c>
      <c r="P25" s="23"/>
    </row>
    <row r="26" spans="1:16" s="6" customFormat="1" ht="19.5" customHeight="1" x14ac:dyDescent="0.6">
      <c r="A26" s="34">
        <v>6</v>
      </c>
      <c r="B26" s="19" t="s">
        <v>39</v>
      </c>
      <c r="C26" s="22"/>
      <c r="D26" s="46" t="s">
        <v>12</v>
      </c>
      <c r="E26" s="46">
        <v>1</v>
      </c>
      <c r="F26" s="87"/>
      <c r="G26" s="88">
        <f t="shared" si="8"/>
        <v>0</v>
      </c>
      <c r="H26" s="87">
        <v>4</v>
      </c>
      <c r="I26" s="88">
        <f t="shared" si="9"/>
        <v>4</v>
      </c>
      <c r="J26" s="87">
        <v>8</v>
      </c>
      <c r="K26" s="88">
        <f t="shared" si="6"/>
        <v>8</v>
      </c>
      <c r="L26" s="47"/>
      <c r="M26" s="48">
        <f t="shared" si="5"/>
        <v>12</v>
      </c>
      <c r="N26" s="51"/>
      <c r="O26" s="50">
        <f t="shared" si="7"/>
        <v>12</v>
      </c>
      <c r="P26" s="23"/>
    </row>
    <row r="27" spans="1:16" s="6" customFormat="1" ht="19.5" customHeight="1" x14ac:dyDescent="0.6">
      <c r="A27" s="33">
        <v>7</v>
      </c>
      <c r="B27" s="19"/>
      <c r="C27" s="22"/>
      <c r="D27" s="46"/>
      <c r="E27" s="46"/>
      <c r="F27" s="87"/>
      <c r="G27" s="88">
        <f t="shared" si="8"/>
        <v>0</v>
      </c>
      <c r="H27" s="87"/>
      <c r="I27" s="88">
        <f t="shared" si="9"/>
        <v>0</v>
      </c>
      <c r="J27" s="87"/>
      <c r="K27" s="88">
        <f t="shared" si="6"/>
        <v>0</v>
      </c>
      <c r="L27" s="47"/>
      <c r="M27" s="48">
        <f t="shared" si="5"/>
        <v>0</v>
      </c>
      <c r="N27" s="51"/>
      <c r="O27" s="50">
        <f t="shared" si="7"/>
        <v>0</v>
      </c>
      <c r="P27" s="23"/>
    </row>
    <row r="28" spans="1:16" s="6" customFormat="1" ht="19.5" customHeight="1" x14ac:dyDescent="0.6">
      <c r="A28" s="34">
        <v>8</v>
      </c>
      <c r="B28" s="19"/>
      <c r="C28" s="22"/>
      <c r="D28" s="46"/>
      <c r="E28" s="46"/>
      <c r="F28" s="87"/>
      <c r="G28" s="88"/>
      <c r="H28" s="87"/>
      <c r="I28" s="88"/>
      <c r="J28" s="87"/>
      <c r="K28" s="88"/>
      <c r="L28" s="47"/>
      <c r="M28" s="48">
        <f t="shared" si="5"/>
        <v>0</v>
      </c>
      <c r="N28" s="51"/>
      <c r="O28" s="50">
        <f t="shared" si="7"/>
        <v>0</v>
      </c>
      <c r="P28" s="23"/>
    </row>
    <row r="29" spans="1:16" s="6" customFormat="1" ht="19.5" customHeight="1" x14ac:dyDescent="0.6">
      <c r="A29" s="33">
        <v>9</v>
      </c>
      <c r="B29" s="19"/>
      <c r="C29" s="22"/>
      <c r="D29" s="46"/>
      <c r="E29" s="46"/>
      <c r="F29" s="87"/>
      <c r="G29" s="88">
        <f t="shared" ref="G29:G30" si="10">$E29*F29</f>
        <v>0</v>
      </c>
      <c r="H29" s="87"/>
      <c r="I29" s="88">
        <f t="shared" ref="I29:I30" si="11">$E29*H29</f>
        <v>0</v>
      </c>
      <c r="J29" s="87"/>
      <c r="K29" s="88">
        <f t="shared" ref="K29:K30" si="12">$E29*J29</f>
        <v>0</v>
      </c>
      <c r="L29" s="47"/>
      <c r="M29" s="48">
        <f t="shared" si="5"/>
        <v>0</v>
      </c>
      <c r="N29" s="51"/>
      <c r="O29" s="50">
        <f t="shared" si="7"/>
        <v>0</v>
      </c>
      <c r="P29" s="23"/>
    </row>
    <row r="30" spans="1:16" s="6" customFormat="1" ht="19.5" customHeight="1" x14ac:dyDescent="0.6">
      <c r="A30" s="34">
        <v>10</v>
      </c>
      <c r="B30" s="19" t="s">
        <v>11</v>
      </c>
      <c r="C30" s="22"/>
      <c r="D30" s="46" t="s">
        <v>12</v>
      </c>
      <c r="E30" s="46">
        <v>1</v>
      </c>
      <c r="F30" s="87"/>
      <c r="G30" s="88">
        <f t="shared" si="10"/>
        <v>0</v>
      </c>
      <c r="H30" s="87"/>
      <c r="I30" s="88">
        <f t="shared" si="11"/>
        <v>0</v>
      </c>
      <c r="J30" s="87"/>
      <c r="K30" s="88">
        <f t="shared" si="12"/>
        <v>0</v>
      </c>
      <c r="L30" s="47"/>
      <c r="M30" s="48">
        <f t="shared" si="5"/>
        <v>0</v>
      </c>
      <c r="N30" s="51"/>
      <c r="O30" s="50">
        <f t="shared" si="7"/>
        <v>0</v>
      </c>
      <c r="P30" s="23"/>
    </row>
    <row r="31" spans="1:16" ht="19.5" customHeight="1" thickBot="1" x14ac:dyDescent="0.65">
      <c r="A31" s="35"/>
      <c r="B31" s="24" t="s">
        <v>47</v>
      </c>
      <c r="C31" s="24"/>
      <c r="D31" s="52" t="s">
        <v>7</v>
      </c>
      <c r="E31" s="52" t="s">
        <v>7</v>
      </c>
      <c r="F31" s="89" t="s">
        <v>7</v>
      </c>
      <c r="G31" s="90">
        <f>SUM(G21:G30)</f>
        <v>16</v>
      </c>
      <c r="H31" s="89" t="s">
        <v>7</v>
      </c>
      <c r="I31" s="90">
        <f>SUM(I21:I30)</f>
        <v>88.09</v>
      </c>
      <c r="J31" s="89" t="s">
        <v>7</v>
      </c>
      <c r="K31" s="90">
        <f>SUM(K21:K30)</f>
        <v>8</v>
      </c>
      <c r="L31" s="53"/>
      <c r="M31" s="29">
        <f>G31+I31+K31</f>
        <v>112.09</v>
      </c>
      <c r="N31" s="54"/>
      <c r="O31" s="59"/>
      <c r="P31" s="27"/>
    </row>
    <row r="32" spans="1:16" s="6" customFormat="1" ht="19.5" customHeight="1" x14ac:dyDescent="0.6">
      <c r="A32" s="34"/>
      <c r="B32" s="19"/>
      <c r="C32" s="22"/>
      <c r="D32" s="46"/>
      <c r="E32" s="46"/>
      <c r="F32" s="87"/>
      <c r="G32" s="88"/>
      <c r="H32" s="87"/>
      <c r="I32" s="88"/>
      <c r="J32" s="87"/>
      <c r="K32" s="88"/>
      <c r="L32" s="47"/>
      <c r="M32" s="48"/>
      <c r="N32" s="51"/>
      <c r="O32" s="55"/>
      <c r="P32" s="23"/>
    </row>
    <row r="33" spans="1:16" s="13" customFormat="1" ht="19.5" customHeight="1" x14ac:dyDescent="0.6">
      <c r="A33" s="32"/>
      <c r="B33" s="13" t="s">
        <v>48</v>
      </c>
      <c r="C33" s="14"/>
      <c r="D33" s="56"/>
      <c r="E33" s="56"/>
      <c r="F33" s="91"/>
      <c r="G33" s="92"/>
      <c r="H33" s="91"/>
      <c r="I33" s="92"/>
      <c r="J33" s="91"/>
      <c r="K33" s="92"/>
      <c r="L33" s="56"/>
      <c r="M33" s="57">
        <f>SUM(D33:K33)</f>
        <v>0</v>
      </c>
      <c r="N33" s="58"/>
      <c r="O33" s="58"/>
      <c r="P33" s="17"/>
    </row>
    <row r="34" spans="1:16" s="6" customFormat="1" ht="19.5" customHeight="1" x14ac:dyDescent="0.6">
      <c r="A34" s="33">
        <v>1</v>
      </c>
      <c r="B34" s="19" t="s">
        <v>31</v>
      </c>
      <c r="C34" s="20"/>
      <c r="D34" s="46" t="s">
        <v>15</v>
      </c>
      <c r="E34" s="46">
        <v>10</v>
      </c>
      <c r="F34" s="87">
        <v>20</v>
      </c>
      <c r="G34" s="88">
        <f>$E34*F34</f>
        <v>200</v>
      </c>
      <c r="H34" s="87">
        <v>40</v>
      </c>
      <c r="I34" s="88">
        <f>$E34*H34</f>
        <v>400</v>
      </c>
      <c r="J34" s="87">
        <v>5</v>
      </c>
      <c r="K34" s="88">
        <f>$E34*J34</f>
        <v>50</v>
      </c>
      <c r="L34" s="47"/>
      <c r="M34" s="48">
        <f>G34+I34+K34</f>
        <v>650</v>
      </c>
      <c r="N34" s="49"/>
      <c r="O34" s="50">
        <f>M34</f>
        <v>650</v>
      </c>
      <c r="P34" s="21"/>
    </row>
    <row r="35" spans="1:16" ht="19.5" customHeight="1" thickBot="1" x14ac:dyDescent="0.65">
      <c r="A35" s="35"/>
      <c r="B35" s="24" t="s">
        <v>49</v>
      </c>
      <c r="C35" s="24"/>
      <c r="D35" s="52" t="s">
        <v>7</v>
      </c>
      <c r="E35" s="52" t="s">
        <v>7</v>
      </c>
      <c r="F35" s="89" t="s">
        <v>7</v>
      </c>
      <c r="G35" s="90">
        <f>SUM(G34:G34)</f>
        <v>200</v>
      </c>
      <c r="H35" s="89" t="s">
        <v>7</v>
      </c>
      <c r="I35" s="90">
        <f>SUM(I34:I34)</f>
        <v>400</v>
      </c>
      <c r="J35" s="89" t="s">
        <v>7</v>
      </c>
      <c r="K35" s="90">
        <f>SUM(K34:K34)</f>
        <v>50</v>
      </c>
      <c r="L35" s="53"/>
      <c r="M35" s="29">
        <f>G35+I35+K35</f>
        <v>650</v>
      </c>
      <c r="N35" s="54"/>
      <c r="O35" s="54"/>
      <c r="P35" s="27"/>
    </row>
    <row r="36" spans="1:16" s="6" customFormat="1" ht="19.5" customHeight="1" x14ac:dyDescent="0.6">
      <c r="A36" s="34"/>
      <c r="B36" s="19"/>
      <c r="C36" s="22"/>
      <c r="D36" s="46"/>
      <c r="E36" s="46"/>
      <c r="F36" s="87"/>
      <c r="G36" s="88"/>
      <c r="H36" s="87"/>
      <c r="I36" s="88"/>
      <c r="J36" s="87"/>
      <c r="K36" s="88"/>
      <c r="L36" s="47"/>
      <c r="M36" s="48"/>
      <c r="N36" s="51"/>
      <c r="O36" s="55"/>
      <c r="P36" s="23"/>
    </row>
    <row r="37" spans="1:16" s="13" customFormat="1" ht="19.3" customHeight="1" x14ac:dyDescent="0.6">
      <c r="A37" s="32"/>
      <c r="B37" s="13" t="s">
        <v>50</v>
      </c>
      <c r="C37" s="14"/>
      <c r="D37" s="56"/>
      <c r="E37" s="56"/>
      <c r="F37" s="91"/>
      <c r="G37" s="92"/>
      <c r="H37" s="91"/>
      <c r="I37" s="92"/>
      <c r="J37" s="91"/>
      <c r="K37" s="92"/>
      <c r="L37" s="56"/>
      <c r="M37" s="57">
        <f>SUM(D37:K37)</f>
        <v>0</v>
      </c>
      <c r="N37" s="58"/>
      <c r="O37" s="58"/>
      <c r="P37" s="17"/>
    </row>
    <row r="38" spans="1:16" s="6" customFormat="1" ht="19.5" customHeight="1" x14ac:dyDescent="0.6">
      <c r="A38" s="33">
        <v>1</v>
      </c>
      <c r="B38" s="19"/>
      <c r="C38" s="20"/>
      <c r="D38" s="46"/>
      <c r="E38" s="46"/>
      <c r="F38" s="87"/>
      <c r="G38" s="88">
        <f>$E38*F38</f>
        <v>0</v>
      </c>
      <c r="H38" s="87"/>
      <c r="I38" s="88">
        <f>$E38*H38</f>
        <v>0</v>
      </c>
      <c r="J38" s="87"/>
      <c r="K38" s="88">
        <f>$E38*J38</f>
        <v>0</v>
      </c>
      <c r="L38" s="47"/>
      <c r="M38" s="48">
        <f t="shared" ref="M38:M46" si="13">G38+I38+K38</f>
        <v>0</v>
      </c>
      <c r="N38" s="49"/>
      <c r="O38" s="50">
        <f>M38</f>
        <v>0</v>
      </c>
      <c r="P38" s="21"/>
    </row>
    <row r="39" spans="1:16" s="6" customFormat="1" ht="19.5" customHeight="1" x14ac:dyDescent="0.6">
      <c r="A39" s="34">
        <v>2</v>
      </c>
      <c r="B39" s="19" t="s">
        <v>14</v>
      </c>
      <c r="C39" s="22"/>
      <c r="D39" s="46"/>
      <c r="E39" s="46"/>
      <c r="F39" s="87">
        <v>2</v>
      </c>
      <c r="G39" s="88">
        <f>$E39*F39</f>
        <v>0</v>
      </c>
      <c r="H39" s="87"/>
      <c r="I39" s="88">
        <f>$E39*H39</f>
        <v>0</v>
      </c>
      <c r="J39" s="87"/>
      <c r="K39" s="88">
        <f t="shared" ref="K39:K47" si="14">$E39*J39</f>
        <v>0</v>
      </c>
      <c r="L39" s="47"/>
      <c r="M39" s="48">
        <f t="shared" si="13"/>
        <v>0</v>
      </c>
      <c r="N39" s="51"/>
      <c r="O39" s="50">
        <f t="shared" ref="O39:O47" si="15">M39</f>
        <v>0</v>
      </c>
      <c r="P39" s="23"/>
    </row>
    <row r="40" spans="1:16" s="6" customFormat="1" ht="19.5" customHeight="1" x14ac:dyDescent="0.6">
      <c r="A40" s="33">
        <v>3</v>
      </c>
      <c r="B40" s="19"/>
      <c r="C40" s="22"/>
      <c r="D40" s="46"/>
      <c r="E40" s="46"/>
      <c r="F40" s="87"/>
      <c r="G40" s="88">
        <f t="shared" ref="G40:G47" si="16">$E40*F40</f>
        <v>0</v>
      </c>
      <c r="H40" s="87"/>
      <c r="I40" s="88">
        <f t="shared" ref="I40:I47" si="17">$E40*H40</f>
        <v>0</v>
      </c>
      <c r="J40" s="87"/>
      <c r="K40" s="88">
        <f t="shared" si="14"/>
        <v>0</v>
      </c>
      <c r="L40" s="47"/>
      <c r="M40" s="48">
        <f t="shared" si="13"/>
        <v>0</v>
      </c>
      <c r="N40" s="51"/>
      <c r="O40" s="50">
        <f t="shared" si="15"/>
        <v>0</v>
      </c>
      <c r="P40" s="23"/>
    </row>
    <row r="41" spans="1:16" s="6" customFormat="1" ht="19.5" customHeight="1" x14ac:dyDescent="0.6">
      <c r="A41" s="34">
        <v>4</v>
      </c>
      <c r="B41" s="19"/>
      <c r="C41" s="22"/>
      <c r="D41" s="46"/>
      <c r="E41" s="46"/>
      <c r="F41" s="87"/>
      <c r="G41" s="88">
        <f t="shared" si="16"/>
        <v>0</v>
      </c>
      <c r="H41" s="87"/>
      <c r="I41" s="88">
        <f t="shared" si="17"/>
        <v>0</v>
      </c>
      <c r="J41" s="87"/>
      <c r="K41" s="88">
        <f t="shared" si="14"/>
        <v>0</v>
      </c>
      <c r="L41" s="47"/>
      <c r="M41" s="48">
        <f t="shared" si="13"/>
        <v>0</v>
      </c>
      <c r="N41" s="51"/>
      <c r="O41" s="50">
        <f t="shared" si="15"/>
        <v>0</v>
      </c>
      <c r="P41" s="23"/>
    </row>
    <row r="42" spans="1:16" s="6" customFormat="1" ht="19.5" customHeight="1" x14ac:dyDescent="0.6">
      <c r="A42" s="33">
        <v>5</v>
      </c>
      <c r="B42" s="19"/>
      <c r="C42" s="22"/>
      <c r="D42" s="46"/>
      <c r="E42" s="46"/>
      <c r="F42" s="87"/>
      <c r="G42" s="88">
        <f t="shared" si="16"/>
        <v>0</v>
      </c>
      <c r="H42" s="87"/>
      <c r="I42" s="88">
        <f t="shared" si="17"/>
        <v>0</v>
      </c>
      <c r="J42" s="87"/>
      <c r="K42" s="88">
        <f t="shared" si="14"/>
        <v>0</v>
      </c>
      <c r="L42" s="47"/>
      <c r="M42" s="48">
        <f t="shared" si="13"/>
        <v>0</v>
      </c>
      <c r="N42" s="51"/>
      <c r="O42" s="50">
        <f t="shared" si="15"/>
        <v>0</v>
      </c>
      <c r="P42" s="23"/>
    </row>
    <row r="43" spans="1:16" s="6" customFormat="1" ht="19.5" customHeight="1" x14ac:dyDescent="0.6">
      <c r="A43" s="34">
        <v>6</v>
      </c>
      <c r="B43" s="19"/>
      <c r="C43" s="22"/>
      <c r="D43" s="46"/>
      <c r="E43" s="46"/>
      <c r="F43" s="87"/>
      <c r="G43" s="88">
        <f t="shared" si="16"/>
        <v>0</v>
      </c>
      <c r="H43" s="87"/>
      <c r="I43" s="88">
        <f t="shared" si="17"/>
        <v>0</v>
      </c>
      <c r="J43" s="87"/>
      <c r="K43" s="88">
        <f t="shared" si="14"/>
        <v>0</v>
      </c>
      <c r="L43" s="47"/>
      <c r="M43" s="48">
        <f t="shared" si="13"/>
        <v>0</v>
      </c>
      <c r="N43" s="51"/>
      <c r="O43" s="50">
        <f t="shared" si="15"/>
        <v>0</v>
      </c>
      <c r="P43" s="23"/>
    </row>
    <row r="44" spans="1:16" s="6" customFormat="1" ht="19.5" customHeight="1" x14ac:dyDescent="0.6">
      <c r="A44" s="33">
        <v>7</v>
      </c>
      <c r="B44" s="19"/>
      <c r="C44" s="22"/>
      <c r="D44" s="46"/>
      <c r="E44" s="46"/>
      <c r="F44" s="87"/>
      <c r="G44" s="88">
        <f t="shared" si="16"/>
        <v>0</v>
      </c>
      <c r="H44" s="87"/>
      <c r="I44" s="88">
        <f t="shared" si="17"/>
        <v>0</v>
      </c>
      <c r="J44" s="87"/>
      <c r="K44" s="88">
        <f t="shared" si="14"/>
        <v>0</v>
      </c>
      <c r="L44" s="47"/>
      <c r="M44" s="48">
        <f t="shared" si="13"/>
        <v>0</v>
      </c>
      <c r="N44" s="51"/>
      <c r="O44" s="50">
        <f t="shared" si="15"/>
        <v>0</v>
      </c>
      <c r="P44" s="23"/>
    </row>
    <row r="45" spans="1:16" s="6" customFormat="1" ht="19.5" customHeight="1" x14ac:dyDescent="0.6">
      <c r="A45" s="34">
        <v>8</v>
      </c>
      <c r="B45" s="19"/>
      <c r="C45" s="22"/>
      <c r="D45" s="46"/>
      <c r="E45" s="46"/>
      <c r="F45" s="87"/>
      <c r="G45" s="88">
        <f t="shared" si="16"/>
        <v>0</v>
      </c>
      <c r="H45" s="87"/>
      <c r="I45" s="88">
        <f t="shared" si="17"/>
        <v>0</v>
      </c>
      <c r="J45" s="87"/>
      <c r="K45" s="88">
        <f t="shared" si="14"/>
        <v>0</v>
      </c>
      <c r="L45" s="47"/>
      <c r="M45" s="48">
        <f t="shared" si="13"/>
        <v>0</v>
      </c>
      <c r="N45" s="51"/>
      <c r="O45" s="50">
        <f t="shared" si="15"/>
        <v>0</v>
      </c>
      <c r="P45" s="23"/>
    </row>
    <row r="46" spans="1:16" s="6" customFormat="1" ht="19.5" customHeight="1" x14ac:dyDescent="0.6">
      <c r="A46" s="33">
        <v>9</v>
      </c>
      <c r="B46" s="19"/>
      <c r="C46" s="22"/>
      <c r="D46" s="46"/>
      <c r="E46" s="46"/>
      <c r="F46" s="87"/>
      <c r="G46" s="88">
        <f t="shared" si="16"/>
        <v>0</v>
      </c>
      <c r="H46" s="87"/>
      <c r="I46" s="88">
        <f t="shared" si="17"/>
        <v>0</v>
      </c>
      <c r="J46" s="87"/>
      <c r="K46" s="88">
        <f t="shared" si="14"/>
        <v>0</v>
      </c>
      <c r="L46" s="47"/>
      <c r="M46" s="48">
        <f t="shared" si="13"/>
        <v>0</v>
      </c>
      <c r="N46" s="51"/>
      <c r="O46" s="50">
        <f t="shared" si="15"/>
        <v>0</v>
      </c>
      <c r="P46" s="23"/>
    </row>
    <row r="47" spans="1:16" s="6" customFormat="1" ht="19.5" customHeight="1" x14ac:dyDescent="0.6">
      <c r="A47" s="34">
        <v>10</v>
      </c>
      <c r="B47" s="19" t="s">
        <v>11</v>
      </c>
      <c r="C47" s="22"/>
      <c r="D47" s="46" t="s">
        <v>12</v>
      </c>
      <c r="E47" s="46"/>
      <c r="F47" s="87"/>
      <c r="G47" s="88">
        <f t="shared" si="16"/>
        <v>0</v>
      </c>
      <c r="H47" s="87"/>
      <c r="I47" s="88">
        <f t="shared" si="17"/>
        <v>0</v>
      </c>
      <c r="J47" s="87"/>
      <c r="K47" s="88">
        <f t="shared" si="14"/>
        <v>0</v>
      </c>
      <c r="L47" s="47"/>
      <c r="M47" s="48">
        <f>G47+I47+K47</f>
        <v>0</v>
      </c>
      <c r="N47" s="51"/>
      <c r="O47" s="50">
        <f t="shared" si="15"/>
        <v>0</v>
      </c>
      <c r="P47" s="23"/>
    </row>
    <row r="48" spans="1:16" ht="19.5" customHeight="1" thickBot="1" x14ac:dyDescent="0.65">
      <c r="A48" s="35"/>
      <c r="B48" s="24" t="s">
        <v>51</v>
      </c>
      <c r="C48" s="24"/>
      <c r="D48" s="52" t="s">
        <v>7</v>
      </c>
      <c r="E48" s="52" t="s">
        <v>7</v>
      </c>
      <c r="F48" s="89" t="s">
        <v>7</v>
      </c>
      <c r="G48" s="90">
        <f>SUM(G38:G47)</f>
        <v>0</v>
      </c>
      <c r="H48" s="89" t="s">
        <v>7</v>
      </c>
      <c r="I48" s="90">
        <f>SUM(I38:I47)</f>
        <v>0</v>
      </c>
      <c r="J48" s="89" t="s">
        <v>7</v>
      </c>
      <c r="K48" s="90">
        <f>SUM(K38:K47)</f>
        <v>0</v>
      </c>
      <c r="L48" s="53"/>
      <c r="M48" s="29">
        <f>G48+I48+K48</f>
        <v>0</v>
      </c>
      <c r="N48" s="54"/>
      <c r="O48" s="54"/>
      <c r="P48" s="27"/>
    </row>
    <row r="49" spans="1:16" s="6" customFormat="1" ht="19.5" customHeight="1" x14ac:dyDescent="0.6">
      <c r="A49" s="34"/>
      <c r="B49" s="19"/>
      <c r="C49" s="22"/>
      <c r="D49" s="46"/>
      <c r="E49" s="46"/>
      <c r="F49" s="87"/>
      <c r="G49" s="88"/>
      <c r="H49" s="87"/>
      <c r="I49" s="88"/>
      <c r="J49" s="87"/>
      <c r="K49" s="88"/>
      <c r="L49" s="47"/>
      <c r="M49" s="48"/>
      <c r="N49" s="51"/>
      <c r="O49" s="55"/>
      <c r="P49" s="23"/>
    </row>
    <row r="50" spans="1:16" s="13" customFormat="1" ht="19.3" customHeight="1" x14ac:dyDescent="0.6">
      <c r="A50" s="32"/>
      <c r="B50" s="13" t="s">
        <v>52</v>
      </c>
      <c r="C50" s="14"/>
      <c r="D50" s="56"/>
      <c r="E50" s="56"/>
      <c r="F50" s="91"/>
      <c r="G50" s="92"/>
      <c r="H50" s="91"/>
      <c r="I50" s="92"/>
      <c r="J50" s="91"/>
      <c r="K50" s="92"/>
      <c r="L50" s="56"/>
      <c r="M50" s="57"/>
      <c r="N50" s="58"/>
      <c r="O50" s="58"/>
      <c r="P50" s="17"/>
    </row>
    <row r="51" spans="1:16" s="6" customFormat="1" ht="19.5" customHeight="1" x14ac:dyDescent="0.6">
      <c r="A51" s="33">
        <v>1</v>
      </c>
      <c r="B51" s="19"/>
      <c r="C51" s="20"/>
      <c r="D51" s="46"/>
      <c r="E51" s="46"/>
      <c r="F51" s="87"/>
      <c r="G51" s="88">
        <f>$E51*F51</f>
        <v>0</v>
      </c>
      <c r="H51" s="87"/>
      <c r="I51" s="88">
        <f>$E51*H51</f>
        <v>0</v>
      </c>
      <c r="J51" s="87"/>
      <c r="K51" s="88">
        <f>$E51*J51</f>
        <v>0</v>
      </c>
      <c r="L51" s="47"/>
      <c r="M51" s="48">
        <f t="shared" ref="M51:M58" si="18">G51+I51+K51</f>
        <v>0</v>
      </c>
      <c r="N51" s="49"/>
      <c r="O51" s="50">
        <f>M51</f>
        <v>0</v>
      </c>
      <c r="P51" s="21"/>
    </row>
    <row r="52" spans="1:16" s="6" customFormat="1" ht="19.5" customHeight="1" x14ac:dyDescent="0.6">
      <c r="A52" s="34">
        <v>2</v>
      </c>
      <c r="B52" s="19" t="s">
        <v>32</v>
      </c>
      <c r="C52" s="22"/>
      <c r="D52" s="46" t="s">
        <v>34</v>
      </c>
      <c r="E52" s="46"/>
      <c r="F52" s="87"/>
      <c r="G52" s="88">
        <f>$E52*F52</f>
        <v>0</v>
      </c>
      <c r="H52" s="87">
        <v>41</v>
      </c>
      <c r="I52" s="88">
        <f>$E52*H52</f>
        <v>0</v>
      </c>
      <c r="J52" s="87"/>
      <c r="K52" s="88">
        <f t="shared" ref="K52:K60" si="19">$E52*J52</f>
        <v>0</v>
      </c>
      <c r="L52" s="47"/>
      <c r="M52" s="48">
        <f t="shared" si="18"/>
        <v>0</v>
      </c>
      <c r="N52" s="51"/>
      <c r="O52" s="50">
        <f t="shared" ref="O52:O60" si="20">M52</f>
        <v>0</v>
      </c>
      <c r="P52" s="23"/>
    </row>
    <row r="53" spans="1:16" s="6" customFormat="1" ht="19.5" customHeight="1" x14ac:dyDescent="0.6">
      <c r="A53" s="33">
        <v>3</v>
      </c>
      <c r="B53" s="19" t="s">
        <v>33</v>
      </c>
      <c r="C53" s="22"/>
      <c r="D53" s="46" t="s">
        <v>34</v>
      </c>
      <c r="E53" s="46"/>
      <c r="F53" s="87"/>
      <c r="G53" s="88">
        <f t="shared" ref="G53:G60" si="21">$E53*F53</f>
        <v>0</v>
      </c>
      <c r="H53" s="87">
        <v>16</v>
      </c>
      <c r="I53" s="88">
        <f t="shared" ref="I53:I60" si="22">$E53*H53</f>
        <v>0</v>
      </c>
      <c r="J53" s="87"/>
      <c r="K53" s="88">
        <f t="shared" si="19"/>
        <v>0</v>
      </c>
      <c r="L53" s="47"/>
      <c r="M53" s="48">
        <f t="shared" si="18"/>
        <v>0</v>
      </c>
      <c r="N53" s="51"/>
      <c r="O53" s="50">
        <f t="shared" si="20"/>
        <v>0</v>
      </c>
      <c r="P53" s="23"/>
    </row>
    <row r="54" spans="1:16" s="6" customFormat="1" ht="19.5" customHeight="1" x14ac:dyDescent="0.6">
      <c r="A54" s="34">
        <v>4</v>
      </c>
      <c r="B54" s="19" t="s">
        <v>16</v>
      </c>
      <c r="C54" s="22"/>
      <c r="D54" s="46"/>
      <c r="E54" s="46"/>
      <c r="F54" s="87"/>
      <c r="G54" s="88">
        <f t="shared" si="21"/>
        <v>0</v>
      </c>
      <c r="H54" s="87"/>
      <c r="I54" s="88">
        <f t="shared" si="22"/>
        <v>0</v>
      </c>
      <c r="J54" s="87"/>
      <c r="K54" s="88">
        <f t="shared" si="19"/>
        <v>0</v>
      </c>
      <c r="L54" s="47"/>
      <c r="M54" s="48">
        <f t="shared" si="18"/>
        <v>0</v>
      </c>
      <c r="N54" s="51"/>
      <c r="O54" s="50">
        <f t="shared" si="20"/>
        <v>0</v>
      </c>
      <c r="P54" s="23"/>
    </row>
    <row r="55" spans="1:16" s="6" customFormat="1" ht="19.5" customHeight="1" x14ac:dyDescent="0.6">
      <c r="A55" s="33">
        <v>5</v>
      </c>
      <c r="B55" s="19"/>
      <c r="C55" s="22"/>
      <c r="D55" s="46"/>
      <c r="E55" s="46"/>
      <c r="F55" s="87"/>
      <c r="G55" s="88">
        <f t="shared" si="21"/>
        <v>0</v>
      </c>
      <c r="H55" s="87"/>
      <c r="I55" s="88">
        <f t="shared" si="22"/>
        <v>0</v>
      </c>
      <c r="J55" s="87"/>
      <c r="K55" s="88">
        <f t="shared" si="19"/>
        <v>0</v>
      </c>
      <c r="L55" s="47"/>
      <c r="M55" s="48">
        <f t="shared" si="18"/>
        <v>0</v>
      </c>
      <c r="N55" s="51"/>
      <c r="O55" s="50">
        <f t="shared" si="20"/>
        <v>0</v>
      </c>
      <c r="P55" s="23"/>
    </row>
    <row r="56" spans="1:16" s="6" customFormat="1" ht="19.5" customHeight="1" x14ac:dyDescent="0.6">
      <c r="A56" s="34">
        <v>6</v>
      </c>
      <c r="B56" s="19"/>
      <c r="C56" s="22"/>
      <c r="D56" s="46"/>
      <c r="E56" s="46"/>
      <c r="F56" s="87"/>
      <c r="G56" s="88">
        <f t="shared" si="21"/>
        <v>0</v>
      </c>
      <c r="H56" s="87"/>
      <c r="I56" s="88">
        <f t="shared" si="22"/>
        <v>0</v>
      </c>
      <c r="J56" s="87"/>
      <c r="K56" s="88">
        <f t="shared" si="19"/>
        <v>0</v>
      </c>
      <c r="L56" s="47"/>
      <c r="M56" s="48">
        <f t="shared" si="18"/>
        <v>0</v>
      </c>
      <c r="N56" s="51"/>
      <c r="O56" s="50">
        <f t="shared" si="20"/>
        <v>0</v>
      </c>
      <c r="P56" s="23"/>
    </row>
    <row r="57" spans="1:16" s="6" customFormat="1" ht="19.5" customHeight="1" x14ac:dyDescent="0.6">
      <c r="A57" s="33">
        <v>7</v>
      </c>
      <c r="B57" s="19"/>
      <c r="C57" s="22"/>
      <c r="D57" s="46"/>
      <c r="E57" s="46"/>
      <c r="F57" s="87"/>
      <c r="G57" s="88">
        <f t="shared" si="21"/>
        <v>0</v>
      </c>
      <c r="H57" s="87"/>
      <c r="I57" s="88">
        <f t="shared" si="22"/>
        <v>0</v>
      </c>
      <c r="J57" s="87"/>
      <c r="K57" s="88">
        <f t="shared" si="19"/>
        <v>0</v>
      </c>
      <c r="L57" s="47"/>
      <c r="M57" s="48">
        <f t="shared" si="18"/>
        <v>0</v>
      </c>
      <c r="N57" s="51"/>
      <c r="O57" s="50">
        <f t="shared" si="20"/>
        <v>0</v>
      </c>
      <c r="P57" s="23"/>
    </row>
    <row r="58" spans="1:16" s="6" customFormat="1" ht="19.5" customHeight="1" x14ac:dyDescent="0.6">
      <c r="A58" s="34">
        <v>8</v>
      </c>
      <c r="B58" s="19"/>
      <c r="C58" s="22"/>
      <c r="D58" s="46"/>
      <c r="E58" s="46"/>
      <c r="F58" s="87"/>
      <c r="G58" s="88">
        <f t="shared" si="21"/>
        <v>0</v>
      </c>
      <c r="H58" s="87"/>
      <c r="I58" s="88">
        <f t="shared" si="22"/>
        <v>0</v>
      </c>
      <c r="J58" s="87"/>
      <c r="K58" s="88">
        <f t="shared" si="19"/>
        <v>0</v>
      </c>
      <c r="L58" s="47"/>
      <c r="M58" s="48">
        <f t="shared" si="18"/>
        <v>0</v>
      </c>
      <c r="N58" s="51"/>
      <c r="O58" s="50">
        <f t="shared" si="20"/>
        <v>0</v>
      </c>
      <c r="P58" s="23"/>
    </row>
    <row r="59" spans="1:16" s="6" customFormat="1" ht="19.5" customHeight="1" x14ac:dyDescent="0.6">
      <c r="A59" s="33">
        <v>9</v>
      </c>
      <c r="B59" s="19"/>
      <c r="C59" s="22"/>
      <c r="D59" s="46"/>
      <c r="E59" s="46">
        <v>8</v>
      </c>
      <c r="F59" s="87"/>
      <c r="G59" s="88">
        <f t="shared" si="21"/>
        <v>0</v>
      </c>
      <c r="H59" s="87"/>
      <c r="I59" s="88">
        <f t="shared" si="22"/>
        <v>0</v>
      </c>
      <c r="J59" s="87"/>
      <c r="K59" s="88">
        <f t="shared" si="19"/>
        <v>0</v>
      </c>
      <c r="L59" s="47"/>
      <c r="M59" s="48">
        <f>G59+I59+K59</f>
        <v>0</v>
      </c>
      <c r="N59" s="51"/>
      <c r="O59" s="50">
        <f t="shared" si="20"/>
        <v>0</v>
      </c>
      <c r="P59" s="23"/>
    </row>
    <row r="60" spans="1:16" s="6" customFormat="1" ht="19.5" customHeight="1" x14ac:dyDescent="0.6">
      <c r="A60" s="34">
        <v>10</v>
      </c>
      <c r="B60" s="19" t="s">
        <v>11</v>
      </c>
      <c r="C60" s="22"/>
      <c r="D60" s="46" t="s">
        <v>12</v>
      </c>
      <c r="E60" s="46">
        <v>1</v>
      </c>
      <c r="F60" s="87"/>
      <c r="G60" s="88">
        <f t="shared" si="21"/>
        <v>0</v>
      </c>
      <c r="H60" s="87"/>
      <c r="I60" s="88">
        <f t="shared" si="22"/>
        <v>0</v>
      </c>
      <c r="J60" s="87"/>
      <c r="K60" s="88">
        <f t="shared" si="19"/>
        <v>0</v>
      </c>
      <c r="L60" s="47"/>
      <c r="M60" s="48">
        <f>G60+I60+K60</f>
        <v>0</v>
      </c>
      <c r="N60" s="51"/>
      <c r="O60" s="50">
        <f t="shared" si="20"/>
        <v>0</v>
      </c>
      <c r="P60" s="23"/>
    </row>
    <row r="61" spans="1:16" ht="19.5" customHeight="1" thickBot="1" x14ac:dyDescent="0.65">
      <c r="A61" s="35"/>
      <c r="B61" s="24" t="s">
        <v>53</v>
      </c>
      <c r="C61" s="24"/>
      <c r="D61" s="52" t="s">
        <v>7</v>
      </c>
      <c r="E61" s="52" t="s">
        <v>7</v>
      </c>
      <c r="F61" s="89" t="s">
        <v>7</v>
      </c>
      <c r="G61" s="90">
        <f>SUM(G51:G60)</f>
        <v>0</v>
      </c>
      <c r="H61" s="89" t="s">
        <v>7</v>
      </c>
      <c r="I61" s="90">
        <f>SUM(I51:I60)</f>
        <v>0</v>
      </c>
      <c r="J61" s="89" t="s">
        <v>7</v>
      </c>
      <c r="K61" s="90">
        <f>SUM(K51:K60)</f>
        <v>0</v>
      </c>
      <c r="L61" s="53"/>
      <c r="M61" s="29">
        <f>G61+I61+K61</f>
        <v>0</v>
      </c>
      <c r="N61" s="54"/>
      <c r="O61" s="54"/>
      <c r="P61" s="27"/>
    </row>
    <row r="62" spans="1:16" s="6" customFormat="1" ht="19.5" customHeight="1" x14ac:dyDescent="0.6">
      <c r="A62" s="34"/>
      <c r="B62" s="19"/>
      <c r="C62" s="22"/>
      <c r="D62" s="46"/>
      <c r="E62" s="46"/>
      <c r="F62" s="87"/>
      <c r="G62" s="88"/>
      <c r="H62" s="87"/>
      <c r="I62" s="88"/>
      <c r="J62" s="87"/>
      <c r="K62" s="88"/>
      <c r="L62" s="47"/>
      <c r="M62" s="48"/>
      <c r="N62" s="51"/>
      <c r="O62" s="55"/>
      <c r="P62" s="23"/>
    </row>
    <row r="63" spans="1:16" ht="19.5" customHeight="1" thickBot="1" x14ac:dyDescent="0.65">
      <c r="A63" s="35"/>
      <c r="B63" s="24" t="s">
        <v>54</v>
      </c>
      <c r="C63" s="24"/>
      <c r="D63" s="25"/>
      <c r="E63" s="25"/>
      <c r="F63" s="93"/>
      <c r="G63" s="94">
        <f>G18+G31+G35+G48+G61</f>
        <v>226.77</v>
      </c>
      <c r="H63" s="93"/>
      <c r="I63" s="94">
        <f>I18+I31+I35+I48+I61</f>
        <v>641.31680000000006</v>
      </c>
      <c r="J63" s="93"/>
      <c r="K63" s="94">
        <f>K18+K31+K35+K48+K61</f>
        <v>58</v>
      </c>
      <c r="L63" s="26"/>
      <c r="M63" s="29">
        <f>M18+M31+M35+M48+M61</f>
        <v>926.08680000000004</v>
      </c>
      <c r="N63" s="27"/>
      <c r="O63" s="28"/>
      <c r="P63" s="27"/>
    </row>
    <row r="64" spans="1:16" ht="19.5" customHeight="1" x14ac:dyDescent="0.6">
      <c r="M64" s="36">
        <f>M63-(G63+I63+K63)</f>
        <v>0</v>
      </c>
    </row>
    <row r="65" spans="1:16" ht="19.5" customHeight="1" x14ac:dyDescent="0.6">
      <c r="A65" s="37"/>
      <c r="B65" s="38" t="s">
        <v>17</v>
      </c>
      <c r="C65" s="39"/>
      <c r="D65" s="39"/>
      <c r="E65" s="39"/>
      <c r="F65" s="39"/>
      <c r="G65" s="39"/>
      <c r="H65" s="39"/>
      <c r="I65" s="39"/>
      <c r="J65" s="39"/>
      <c r="K65" s="39"/>
      <c r="L65" s="39"/>
      <c r="M65" s="39"/>
      <c r="N65" s="40"/>
      <c r="O65" s="40"/>
      <c r="P65" s="41"/>
    </row>
    <row r="66" spans="1:16" ht="19.5" customHeight="1" x14ac:dyDescent="0.6">
      <c r="A66" s="42">
        <v>1</v>
      </c>
      <c r="B66" s="134" t="s">
        <v>40</v>
      </c>
      <c r="C66" s="134"/>
      <c r="D66" s="134"/>
      <c r="E66" s="134"/>
      <c r="F66" s="134"/>
      <c r="G66" s="134"/>
      <c r="H66" s="134"/>
      <c r="I66" s="134"/>
      <c r="J66" s="134"/>
      <c r="K66" s="134"/>
      <c r="L66" s="134"/>
      <c r="M66" s="134"/>
      <c r="N66" s="134"/>
      <c r="O66" s="134"/>
      <c r="P66" s="43"/>
    </row>
    <row r="67" spans="1:16" ht="19.5" customHeight="1" x14ac:dyDescent="0.6">
      <c r="A67" s="42">
        <v>2</v>
      </c>
      <c r="B67" s="134" t="s">
        <v>18</v>
      </c>
      <c r="C67" s="134"/>
      <c r="D67" s="134"/>
      <c r="E67" s="134"/>
      <c r="F67" s="134"/>
      <c r="G67" s="134"/>
      <c r="H67" s="134"/>
      <c r="I67" s="134"/>
      <c r="J67" s="134"/>
      <c r="K67" s="134"/>
      <c r="L67" s="134"/>
      <c r="M67" s="134"/>
      <c r="N67" s="134"/>
      <c r="O67" s="134"/>
      <c r="P67" s="43"/>
    </row>
    <row r="68" spans="1:16" ht="19.5" customHeight="1" x14ac:dyDescent="0.6">
      <c r="A68" s="42">
        <v>3</v>
      </c>
      <c r="B68" s="134" t="s">
        <v>61</v>
      </c>
      <c r="C68" s="134"/>
      <c r="D68" s="134"/>
      <c r="E68" s="134"/>
      <c r="F68" s="134"/>
      <c r="G68" s="134"/>
      <c r="H68" s="134"/>
      <c r="I68" s="134"/>
      <c r="J68" s="134"/>
      <c r="K68" s="134"/>
      <c r="L68" s="134"/>
      <c r="M68" s="134"/>
      <c r="N68" s="134"/>
      <c r="O68" s="134"/>
      <c r="P68" s="43"/>
    </row>
    <row r="69" spans="1:16" ht="19.5" customHeight="1" x14ac:dyDescent="0.6">
      <c r="A69" s="42">
        <v>4</v>
      </c>
      <c r="B69" s="80"/>
      <c r="C69" s="80"/>
      <c r="D69" s="80"/>
      <c r="E69" s="80"/>
      <c r="F69" s="80"/>
      <c r="G69" s="80"/>
      <c r="H69" s="80"/>
      <c r="I69" s="80"/>
      <c r="J69" s="80"/>
      <c r="K69" s="80"/>
      <c r="L69" s="80"/>
      <c r="M69" s="80"/>
      <c r="N69" s="80"/>
      <c r="O69" s="80"/>
      <c r="P69" s="43"/>
    </row>
    <row r="70" spans="1:16" ht="19.5" customHeight="1" x14ac:dyDescent="0.6">
      <c r="A70" s="42">
        <v>5</v>
      </c>
      <c r="B70" s="80"/>
      <c r="C70" s="80"/>
      <c r="D70" s="80"/>
      <c r="E70" s="80"/>
      <c r="F70" s="80"/>
      <c r="G70" s="80"/>
      <c r="H70" s="80"/>
      <c r="I70" s="80"/>
      <c r="J70" s="80"/>
      <c r="K70" s="80"/>
      <c r="L70" s="80"/>
      <c r="M70" s="80"/>
      <c r="N70" s="80"/>
      <c r="O70" s="80"/>
      <c r="P70" s="43"/>
    </row>
    <row r="71" spans="1:16" ht="19.5" customHeight="1" x14ac:dyDescent="0.6">
      <c r="A71" s="42">
        <v>6</v>
      </c>
      <c r="B71" s="80"/>
      <c r="C71" s="80"/>
      <c r="D71" s="80"/>
      <c r="E71" s="80"/>
      <c r="F71" s="80"/>
      <c r="G71" s="80"/>
      <c r="H71" s="80"/>
      <c r="I71" s="80"/>
      <c r="J71" s="80"/>
      <c r="K71" s="80"/>
      <c r="L71" s="80"/>
      <c r="M71" s="80"/>
      <c r="N71" s="80"/>
      <c r="O71" s="80"/>
      <c r="P71" s="43"/>
    </row>
    <row r="72" spans="1:16" ht="19.5" customHeight="1" x14ac:dyDescent="0.6">
      <c r="A72" s="42">
        <v>7</v>
      </c>
      <c r="B72" s="80"/>
      <c r="C72" s="80"/>
      <c r="D72" s="80"/>
      <c r="E72" s="80"/>
      <c r="F72" s="80"/>
      <c r="G72" s="80"/>
      <c r="H72" s="80"/>
      <c r="I72" s="80"/>
      <c r="J72" s="80"/>
      <c r="K72" s="80"/>
      <c r="L72" s="80"/>
      <c r="M72" s="80"/>
      <c r="N72" s="80"/>
      <c r="O72" s="80"/>
      <c r="P72" s="43"/>
    </row>
    <row r="73" spans="1:16" ht="19.5" customHeight="1" x14ac:dyDescent="0.6">
      <c r="A73" s="42">
        <v>8</v>
      </c>
      <c r="B73" s="80"/>
      <c r="C73" s="80"/>
      <c r="D73" s="80"/>
      <c r="E73" s="80"/>
      <c r="F73" s="80"/>
      <c r="G73" s="80"/>
      <c r="H73" s="80"/>
      <c r="I73" s="80"/>
      <c r="J73" s="80"/>
      <c r="K73" s="80"/>
      <c r="L73" s="80"/>
      <c r="M73" s="80"/>
      <c r="N73" s="80"/>
      <c r="O73" s="80"/>
      <c r="P73" s="43"/>
    </row>
    <row r="74" spans="1:16" ht="19.5" customHeight="1" x14ac:dyDescent="0.6">
      <c r="A74" s="42">
        <v>9</v>
      </c>
      <c r="B74" s="80"/>
      <c r="C74" s="80"/>
      <c r="D74" s="80"/>
      <c r="E74" s="80"/>
      <c r="F74" s="80"/>
      <c r="G74" s="80"/>
      <c r="H74" s="80"/>
      <c r="I74" s="80"/>
      <c r="J74" s="80"/>
      <c r="K74" s="80"/>
      <c r="L74" s="80"/>
      <c r="M74" s="80"/>
      <c r="N74" s="80"/>
      <c r="O74" s="80"/>
      <c r="P74" s="43"/>
    </row>
    <row r="75" spans="1:16" ht="19.5" customHeight="1" x14ac:dyDescent="0.6">
      <c r="A75" s="42">
        <v>10</v>
      </c>
      <c r="B75" s="80"/>
      <c r="C75" s="80"/>
      <c r="D75" s="80"/>
      <c r="E75" s="80"/>
      <c r="F75" s="80"/>
      <c r="G75" s="80"/>
      <c r="H75" s="80"/>
      <c r="I75" s="80"/>
      <c r="J75" s="80"/>
      <c r="K75" s="80"/>
      <c r="L75" s="80"/>
      <c r="M75" s="80"/>
      <c r="N75" s="80"/>
      <c r="O75" s="80"/>
      <c r="P75" s="43"/>
    </row>
    <row r="76" spans="1:16" ht="19.5" customHeight="1" x14ac:dyDescent="0.6">
      <c r="A76" s="42">
        <v>11</v>
      </c>
      <c r="B76" s="80"/>
      <c r="C76" s="80"/>
      <c r="D76" s="80"/>
      <c r="E76" s="80"/>
      <c r="F76" s="80"/>
      <c r="G76" s="80"/>
      <c r="H76" s="80"/>
      <c r="I76" s="80"/>
      <c r="J76" s="80"/>
      <c r="K76" s="80"/>
      <c r="L76" s="80"/>
      <c r="M76" s="80"/>
      <c r="N76" s="80"/>
      <c r="O76" s="80"/>
      <c r="P76" s="43"/>
    </row>
    <row r="77" spans="1:16" ht="19.5" customHeight="1" x14ac:dyDescent="0.6">
      <c r="A77" s="42">
        <v>12</v>
      </c>
      <c r="B77" s="134"/>
      <c r="C77" s="134"/>
      <c r="D77" s="134"/>
      <c r="E77" s="134"/>
      <c r="F77" s="134"/>
      <c r="G77" s="134"/>
      <c r="H77" s="134"/>
      <c r="I77" s="134"/>
      <c r="J77" s="134"/>
      <c r="K77" s="134"/>
      <c r="L77" s="134"/>
      <c r="M77" s="134"/>
      <c r="N77" s="134"/>
      <c r="O77" s="134"/>
      <c r="P77" s="43"/>
    </row>
    <row r="78" spans="1:16" ht="19.5" customHeight="1" x14ac:dyDescent="0.6">
      <c r="A78" s="42"/>
      <c r="B78" s="135"/>
      <c r="C78" s="135"/>
      <c r="D78" s="135"/>
      <c r="E78" s="135"/>
      <c r="F78" s="135"/>
      <c r="G78" s="135"/>
      <c r="H78" s="135"/>
      <c r="I78" s="135"/>
      <c r="J78" s="135"/>
      <c r="K78" s="135"/>
      <c r="L78" s="135"/>
      <c r="M78" s="135"/>
      <c r="N78" s="135"/>
      <c r="O78" s="135"/>
      <c r="P78" s="45"/>
    </row>
    <row r="79" spans="1:16" ht="19.5" customHeight="1" x14ac:dyDescent="0.6">
      <c r="B79" s="133"/>
      <c r="C79" s="133"/>
      <c r="D79" s="133"/>
      <c r="E79" s="133"/>
      <c r="F79" s="133"/>
      <c r="G79" s="133"/>
      <c r="H79" s="133"/>
      <c r="I79" s="133"/>
      <c r="J79" s="133"/>
      <c r="K79" s="133"/>
      <c r="L79" s="133"/>
      <c r="M79" s="133"/>
      <c r="N79" s="133"/>
      <c r="O79" s="133"/>
    </row>
  </sheetData>
  <mergeCells count="6">
    <mergeCell ref="B79:O79"/>
    <mergeCell ref="B66:O66"/>
    <mergeCell ref="B67:O67"/>
    <mergeCell ref="B68:O68"/>
    <mergeCell ref="B77:O77"/>
    <mergeCell ref="B78:O78"/>
  </mergeCells>
  <conditionalFormatting sqref="O8:O17">
    <cfRule type="dataBar" priority="4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{FE8DE01A-0059-4FD1-B8DA-4CDEDE37B732}</x14:id>
        </ext>
      </extLst>
    </cfRule>
  </conditionalFormatting>
  <conditionalFormatting sqref="O21:O30">
    <cfRule type="dataBar" priority="3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{37EBC01B-8D0E-485B-B330-57B108B483AC}</x14:id>
        </ext>
      </extLst>
    </cfRule>
  </conditionalFormatting>
  <conditionalFormatting sqref="O34">
    <cfRule type="dataBar" priority="5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{257EC538-C135-4554-8477-791831843E5A}</x14:id>
        </ext>
      </extLst>
    </cfRule>
  </conditionalFormatting>
  <conditionalFormatting sqref="O38:O47">
    <cfRule type="dataBar" priority="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{127A9F73-93BD-4580-B1C3-EA07D3D4692F}</x14:id>
        </ext>
      </extLst>
    </cfRule>
  </conditionalFormatting>
  <conditionalFormatting sqref="O51:O60">
    <cfRule type="dataBar" priority="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{50290F25-8BE9-4EDA-8A9E-4F32A2F9EB1C}</x14:id>
        </ext>
      </extLst>
    </cfRule>
  </conditionalFormatting>
  <printOptions horizontalCentered="1"/>
  <pageMargins left="0.23622047244094491" right="0.23622047244094491" top="0.59055118110236227" bottom="0.59055118110236227" header="0.31496062992125984" footer="0.31496062992125984"/>
  <pageSetup paperSize="9" scale="53" fitToHeight="0" orientation="portrait" r:id="rId1"/>
  <headerFooter>
    <oddFooter>Page &amp;P of &amp;N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FE8DE01A-0059-4FD1-B8DA-4CDEDE37B732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O8:O17</xm:sqref>
        </x14:conditionalFormatting>
        <x14:conditionalFormatting xmlns:xm="http://schemas.microsoft.com/office/excel/2006/main">
          <x14:cfRule type="dataBar" id="{37EBC01B-8D0E-485B-B330-57B108B483AC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O21:O30</xm:sqref>
        </x14:conditionalFormatting>
        <x14:conditionalFormatting xmlns:xm="http://schemas.microsoft.com/office/excel/2006/main">
          <x14:cfRule type="dataBar" id="{257EC538-C135-4554-8477-791831843E5A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O34</xm:sqref>
        </x14:conditionalFormatting>
        <x14:conditionalFormatting xmlns:xm="http://schemas.microsoft.com/office/excel/2006/main">
          <x14:cfRule type="dataBar" id="{127A9F73-93BD-4580-B1C3-EA07D3D4692F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O38:O47</xm:sqref>
        </x14:conditionalFormatting>
        <x14:conditionalFormatting xmlns:xm="http://schemas.microsoft.com/office/excel/2006/main">
          <x14:cfRule type="dataBar" id="{50290F25-8BE9-4EDA-8A9E-4F32A2F9EB1C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O51:O60</xm:sqref>
        </x14:conditionalFormatting>
      </x14:conditionalFormattings>
    </ext>
    <ext xmlns:x14="http://schemas.microsoft.com/office/spreadsheetml/2009/9/main" uri="{05C60535-1F16-4fd2-B633-F4F36F0B64E0}">
      <x14:sparklineGroups xmlns:xm="http://schemas.microsoft.com/office/excel/2006/main">
        <x14:sparklineGroup displayEmptyCellsAs="span" xr2:uid="{DBF0E9BF-7DF5-47F2-AF60-98812629C7ED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'B_Faktiskās izmaksas'!O8:O8</xm:f>
              <xm:sqref>P8</xm:sqref>
            </x14:sparkline>
            <x14:sparkline>
              <xm:f>'B_Faktiskās izmaksas'!O9:O9</xm:f>
              <xm:sqref>P9</xm:sqref>
            </x14:sparkline>
            <x14:sparkline>
              <xm:f>'B_Faktiskās izmaksas'!O10:O10</xm:f>
              <xm:sqref>P10</xm:sqref>
            </x14:sparkline>
            <x14:sparkline>
              <xm:f>'B_Faktiskās izmaksas'!O11:O11</xm:f>
              <xm:sqref>P11</xm:sqref>
            </x14:sparkline>
            <x14:sparkline>
              <xm:f>'B_Faktiskās izmaksas'!O12:O12</xm:f>
              <xm:sqref>P12</xm:sqref>
            </x14:sparkline>
            <x14:sparkline>
              <xm:f>'B_Faktiskās izmaksas'!O13:O13</xm:f>
              <xm:sqref>P13</xm:sqref>
            </x14:sparkline>
            <x14:sparkline>
              <xm:f>'B_Faktiskās izmaksas'!O14:O14</xm:f>
              <xm:sqref>P14</xm:sqref>
            </x14:sparkline>
            <x14:sparkline>
              <xm:f>'B_Faktiskās izmaksas'!O15:O15</xm:f>
              <xm:sqref>P15</xm:sqref>
            </x14:sparkline>
            <x14:sparkline>
              <xm:f>'B_Faktiskās izmaksas'!O16:O16</xm:f>
              <xm:sqref>P16</xm:sqref>
            </x14:sparkline>
            <x14:sparkline>
              <xm:f>'B_Faktiskās izmaksas'!O17:O17</xm:f>
              <xm:sqref>P17</xm:sqref>
            </x14:sparkline>
            <x14:sparkline>
              <xm:f>'B_Faktiskās izmaksas'!O18:O18</xm:f>
              <xm:sqref>P18</xm:sqref>
            </x14:sparkline>
          </x14:sparklines>
        </x14:sparklineGroup>
      </x14:sparklineGroup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F5FD3E-EB59-4D84-8805-932F224C3A0D}">
  <sheetPr>
    <tabColor theme="4"/>
    <pageSetUpPr fitToPage="1"/>
  </sheetPr>
  <dimension ref="A1:P27"/>
  <sheetViews>
    <sheetView showGridLines="0" zoomScale="76" zoomScaleNormal="76" workbookViewId="0">
      <pane xSplit="2" ySplit="6" topLeftCell="C7" activePane="bottomRight" state="frozen"/>
      <selection pane="topRight" activeCell="C1" sqref="C1"/>
      <selection pane="bottomLeft" activeCell="A5" sqref="A5"/>
      <selection pane="bottomRight" activeCell="J5" sqref="J5"/>
    </sheetView>
  </sheetViews>
  <sheetFormatPr defaultColWidth="9" defaultRowHeight="19.5" customHeight="1" x14ac:dyDescent="0.6"/>
  <cols>
    <col min="1" max="1" width="3.69140625" style="31" customWidth="1"/>
    <col min="2" max="2" width="53.765625" style="1" customWidth="1"/>
    <col min="3" max="3" width="2.69140625" style="2" customWidth="1"/>
    <col min="4" max="4" width="8" style="2" hidden="1" customWidth="1"/>
    <col min="5" max="5" width="12" style="2" hidden="1" customWidth="1"/>
    <col min="6" max="10" width="11.765625" style="2" bestFit="1" customWidth="1"/>
    <col min="11" max="11" width="11.765625" style="2" customWidth="1"/>
    <col min="12" max="12" width="1.69140625" style="2" customWidth="1"/>
    <col min="13" max="13" width="13.4609375" style="2" customWidth="1"/>
    <col min="14" max="14" width="13.4609375" style="2" bestFit="1" customWidth="1"/>
    <col min="15" max="16" width="2.23046875" style="1" customWidth="1"/>
    <col min="17" max="16384" width="9" style="1"/>
  </cols>
  <sheetData>
    <row r="1" spans="1:16" ht="40" customHeight="1" x14ac:dyDescent="0.6">
      <c r="A1" s="74"/>
      <c r="B1" s="75" t="s">
        <v>42</v>
      </c>
      <c r="C1" s="76"/>
      <c r="D1" s="77"/>
      <c r="E1" s="77"/>
      <c r="F1" s="77"/>
      <c r="G1" s="77"/>
      <c r="H1" s="77"/>
      <c r="I1" s="77"/>
      <c r="J1" s="77"/>
      <c r="K1" s="77"/>
      <c r="L1" s="77"/>
      <c r="M1" s="78"/>
      <c r="N1" s="78" t="s">
        <v>81</v>
      </c>
      <c r="O1" s="79"/>
      <c r="P1" s="79"/>
    </row>
    <row r="2" spans="1:16" ht="25" customHeight="1" x14ac:dyDescent="0.9">
      <c r="B2" s="127" t="s">
        <v>20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4"/>
      <c r="P2" s="4"/>
    </row>
    <row r="3" spans="1:16" ht="16.2" customHeight="1" thickBot="1" x14ac:dyDescent="0.65">
      <c r="B3" s="5" t="s">
        <v>0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4"/>
      <c r="P3" s="4"/>
    </row>
    <row r="4" spans="1:16" ht="16.2" customHeight="1" thickTop="1" x14ac:dyDescent="0.6">
      <c r="B4" s="5" t="s">
        <v>45</v>
      </c>
      <c r="E4" s="30" t="s">
        <v>19</v>
      </c>
      <c r="F4" s="81" t="s">
        <v>74</v>
      </c>
      <c r="G4" s="82"/>
      <c r="H4" s="81" t="s">
        <v>75</v>
      </c>
      <c r="I4" s="141"/>
      <c r="J4" s="110" t="s">
        <v>83</v>
      </c>
      <c r="K4" s="111"/>
      <c r="L4" s="3"/>
      <c r="M4" s="152" t="s">
        <v>82</v>
      </c>
      <c r="N4" s="153"/>
      <c r="O4" s="4"/>
      <c r="P4" s="4"/>
    </row>
    <row r="5" spans="1:16" s="6" customFormat="1" ht="19.5" customHeight="1" thickBot="1" x14ac:dyDescent="0.65">
      <c r="A5" s="8"/>
      <c r="B5" s="7"/>
      <c r="C5" s="8"/>
      <c r="D5" s="9" t="s">
        <v>2</v>
      </c>
      <c r="E5" s="9" t="s">
        <v>3</v>
      </c>
      <c r="F5" s="83" t="s">
        <v>43</v>
      </c>
      <c r="G5" s="84" t="s">
        <v>44</v>
      </c>
      <c r="H5" s="83" t="s">
        <v>43</v>
      </c>
      <c r="I5" s="9" t="s">
        <v>44</v>
      </c>
      <c r="J5" s="112" t="s">
        <v>43</v>
      </c>
      <c r="K5" s="143" t="s">
        <v>44</v>
      </c>
      <c r="L5" s="10"/>
      <c r="M5" s="154" t="s">
        <v>43</v>
      </c>
      <c r="N5" s="155" t="s">
        <v>44</v>
      </c>
      <c r="O5" s="12"/>
      <c r="P5" s="12"/>
    </row>
    <row r="6" spans="1:16" s="13" customFormat="1" ht="19.5" customHeight="1" thickTop="1" x14ac:dyDescent="0.6">
      <c r="A6" s="32"/>
      <c r="C6" s="14"/>
      <c r="D6" s="15"/>
      <c r="E6" s="15"/>
      <c r="F6" s="140" t="s">
        <v>12</v>
      </c>
      <c r="G6" s="3" t="s">
        <v>12</v>
      </c>
      <c r="H6" s="140" t="s">
        <v>12</v>
      </c>
      <c r="I6" s="3" t="s">
        <v>12</v>
      </c>
      <c r="J6" s="144" t="s">
        <v>12</v>
      </c>
      <c r="K6" s="145" t="s">
        <v>12</v>
      </c>
      <c r="L6" s="15"/>
      <c r="M6" s="156" t="s">
        <v>12</v>
      </c>
      <c r="N6" s="157" t="s">
        <v>12</v>
      </c>
      <c r="O6" s="17"/>
      <c r="P6" s="17"/>
    </row>
    <row r="7" spans="1:16" s="13" customFormat="1" ht="19.5" customHeight="1" x14ac:dyDescent="0.6">
      <c r="A7" s="32"/>
      <c r="C7" s="14"/>
      <c r="D7" s="15"/>
      <c r="E7" s="15"/>
      <c r="F7" s="85"/>
      <c r="G7" s="3"/>
      <c r="H7" s="85"/>
      <c r="I7" s="3"/>
      <c r="J7" s="114"/>
      <c r="K7" s="145"/>
      <c r="L7" s="15"/>
      <c r="M7" s="158"/>
      <c r="N7" s="157"/>
      <c r="O7" s="17"/>
      <c r="P7" s="17"/>
    </row>
    <row r="8" spans="1:16" ht="19.5" customHeight="1" thickBot="1" x14ac:dyDescent="0.65">
      <c r="A8" s="35"/>
      <c r="B8" s="24" t="str">
        <f>'B_Faktiskās izmaksas'!B18</f>
        <v>A - Materiāli, KOPĀ:</v>
      </c>
      <c r="C8" s="24"/>
      <c r="D8" s="52" t="s">
        <v>7</v>
      </c>
      <c r="E8" s="52" t="s">
        <v>7</v>
      </c>
      <c r="F8" s="89">
        <f>'A_Plānotās izmaksas'!G18</f>
        <v>12</v>
      </c>
      <c r="G8" s="90">
        <f>'B_Faktiskās izmaksas'!G18</f>
        <v>10.77</v>
      </c>
      <c r="H8" s="89">
        <f>'A_Plānotās izmaksas'!I18</f>
        <v>132</v>
      </c>
      <c r="I8" s="29">
        <f>'B_Faktiskās izmaksas'!I18</f>
        <v>153.2268</v>
      </c>
      <c r="J8" s="118">
        <f>'A_Plānotās izmaksas'!K18</f>
        <v>0</v>
      </c>
      <c r="K8" s="146">
        <f>'B_Faktiskās izmaksas'!K18</f>
        <v>0</v>
      </c>
      <c r="L8" s="53"/>
      <c r="M8" s="159">
        <f>F8+H8+J8</f>
        <v>144</v>
      </c>
      <c r="N8" s="160">
        <f t="shared" ref="N8" si="0">G8+I8+K8</f>
        <v>163.99680000000001</v>
      </c>
      <c r="O8" s="54"/>
      <c r="P8" s="27"/>
    </row>
    <row r="9" spans="1:16" s="6" customFormat="1" ht="19.5" customHeight="1" x14ac:dyDescent="0.6">
      <c r="A9" s="33"/>
      <c r="B9" s="19"/>
      <c r="C9" s="20"/>
      <c r="D9" s="46"/>
      <c r="E9" s="46"/>
      <c r="F9" s="87"/>
      <c r="G9" s="88"/>
      <c r="H9" s="87"/>
      <c r="I9" s="46"/>
      <c r="J9" s="116"/>
      <c r="K9" s="147"/>
      <c r="L9" s="47"/>
      <c r="M9" s="161"/>
      <c r="N9" s="162"/>
      <c r="O9" s="49"/>
      <c r="P9" s="21"/>
    </row>
    <row r="10" spans="1:16" ht="19.5" customHeight="1" thickBot="1" x14ac:dyDescent="0.65">
      <c r="A10" s="35"/>
      <c r="B10" s="24" t="str">
        <f>'A_Plānotās izmaksas'!B31</f>
        <v>B - Pakalpojumi, KOPĀ:</v>
      </c>
      <c r="C10" s="24"/>
      <c r="D10" s="52" t="s">
        <v>7</v>
      </c>
      <c r="E10" s="52" t="s">
        <v>7</v>
      </c>
      <c r="F10" s="89">
        <f>'A_Plānotās izmaksas'!G31</f>
        <v>66</v>
      </c>
      <c r="G10" s="90">
        <f>'B_Faktiskās izmaksas'!G31</f>
        <v>16</v>
      </c>
      <c r="H10" s="89">
        <f>'A_Plānotās izmaksas'!I31</f>
        <v>96</v>
      </c>
      <c r="I10" s="29">
        <f>'B_Faktiskās izmaksas'!I31</f>
        <v>88.09</v>
      </c>
      <c r="J10" s="118">
        <f>'A_Plānotās izmaksas'!K31</f>
        <v>8</v>
      </c>
      <c r="K10" s="146">
        <f>'B_Faktiskās izmaksas'!K31</f>
        <v>8</v>
      </c>
      <c r="L10" s="53"/>
      <c r="M10" s="159">
        <f>F10+H10+J10</f>
        <v>170</v>
      </c>
      <c r="N10" s="160">
        <f t="shared" ref="N10" si="1">G10+I10+K10</f>
        <v>112.09</v>
      </c>
      <c r="O10" s="54"/>
      <c r="P10" s="27"/>
    </row>
    <row r="11" spans="1:16" s="6" customFormat="1" ht="19.5" customHeight="1" x14ac:dyDescent="0.6">
      <c r="A11" s="33"/>
      <c r="B11" s="19"/>
      <c r="C11" s="22"/>
      <c r="D11" s="46"/>
      <c r="E11" s="46"/>
      <c r="F11" s="87"/>
      <c r="G11" s="88"/>
      <c r="H11" s="87"/>
      <c r="I11" s="46"/>
      <c r="J11" s="116"/>
      <c r="K11" s="147"/>
      <c r="L11" s="47"/>
      <c r="M11" s="161"/>
      <c r="N11" s="162"/>
      <c r="O11" s="51"/>
      <c r="P11" s="23"/>
    </row>
    <row r="12" spans="1:16" ht="19.5" customHeight="1" thickBot="1" x14ac:dyDescent="0.65">
      <c r="A12" s="35"/>
      <c r="B12" s="24" t="str">
        <f>'A_Plānotās izmaksas'!B35</f>
        <v>C - Darba laiks (Personāla izmaksas), KOPĀ:</v>
      </c>
      <c r="C12" s="24"/>
      <c r="D12" s="52" t="s">
        <v>7</v>
      </c>
      <c r="E12" s="52" t="s">
        <v>7</v>
      </c>
      <c r="F12" s="89">
        <f>'A_Plānotās izmaksas'!G35</f>
        <v>100</v>
      </c>
      <c r="G12" s="90">
        <f>'B_Faktiskās izmaksas'!G35</f>
        <v>200</v>
      </c>
      <c r="H12" s="89">
        <f>'A_Plānotās izmaksas'!I35</f>
        <v>300</v>
      </c>
      <c r="I12" s="29">
        <f>'B_Faktiskās izmaksas'!I35</f>
        <v>400</v>
      </c>
      <c r="J12" s="118">
        <f>'A_Plānotās izmaksas'!K35</f>
        <v>50</v>
      </c>
      <c r="K12" s="146">
        <f>'B_Faktiskās izmaksas'!K35</f>
        <v>50</v>
      </c>
      <c r="L12" s="53"/>
      <c r="M12" s="159">
        <f>F12+H12+J12</f>
        <v>450</v>
      </c>
      <c r="N12" s="160">
        <f t="shared" ref="N12" si="2">G12+I12+K12</f>
        <v>650</v>
      </c>
      <c r="O12" s="54"/>
      <c r="P12" s="27"/>
    </row>
    <row r="13" spans="1:16" s="6" customFormat="1" ht="19.5" customHeight="1" x14ac:dyDescent="0.6">
      <c r="A13" s="33"/>
      <c r="B13" s="19"/>
      <c r="C13" s="22"/>
      <c r="D13" s="46"/>
      <c r="E13" s="46"/>
      <c r="F13" s="87"/>
      <c r="G13" s="88"/>
      <c r="H13" s="87"/>
      <c r="I13" s="46"/>
      <c r="J13" s="116"/>
      <c r="K13" s="147"/>
      <c r="L13" s="47"/>
      <c r="M13" s="161"/>
      <c r="N13" s="162"/>
      <c r="O13" s="51"/>
      <c r="P13" s="23"/>
    </row>
    <row r="14" spans="1:16" ht="19.5" customHeight="1" thickBot="1" x14ac:dyDescent="0.65">
      <c r="A14" s="35"/>
      <c r="B14" s="24" t="str">
        <f>'A_Plānotās izmaksas'!B48</f>
        <v>D - Nemateriālais ieguldījums, KOPĀ:</v>
      </c>
      <c r="C14" s="24"/>
      <c r="D14" s="52" t="s">
        <v>7</v>
      </c>
      <c r="E14" s="52" t="s">
        <v>7</v>
      </c>
      <c r="F14" s="89">
        <f>'A_Plānotās izmaksas'!G48</f>
        <v>0</v>
      </c>
      <c r="G14" s="90">
        <f>'B_Faktiskās izmaksas'!G48</f>
        <v>0</v>
      </c>
      <c r="H14" s="89">
        <f>'A_Plānotās izmaksas'!I48</f>
        <v>0</v>
      </c>
      <c r="I14" s="29">
        <f>'B_Faktiskās izmaksas'!I48</f>
        <v>0</v>
      </c>
      <c r="J14" s="118">
        <f>'A_Plānotās izmaksas'!K48</f>
        <v>0</v>
      </c>
      <c r="K14" s="146">
        <f>'B_Faktiskās izmaksas'!K48</f>
        <v>0</v>
      </c>
      <c r="L14" s="53"/>
      <c r="M14" s="159">
        <f>F14+H14+J14</f>
        <v>0</v>
      </c>
      <c r="N14" s="160">
        <f t="shared" ref="N14" si="3">G14+I14+K14</f>
        <v>0</v>
      </c>
      <c r="O14" s="54"/>
      <c r="P14" s="27"/>
    </row>
    <row r="15" spans="1:16" s="6" customFormat="1" ht="19.5" customHeight="1" x14ac:dyDescent="0.6">
      <c r="A15" s="33"/>
      <c r="B15" s="19"/>
      <c r="C15" s="20"/>
      <c r="D15" s="46"/>
      <c r="E15" s="46"/>
      <c r="F15" s="87"/>
      <c r="G15" s="88"/>
      <c r="H15" s="87"/>
      <c r="I15" s="46"/>
      <c r="J15" s="116"/>
      <c r="K15" s="147"/>
      <c r="L15" s="47"/>
      <c r="M15" s="161"/>
      <c r="N15" s="162"/>
      <c r="O15" s="51"/>
      <c r="P15" s="23"/>
    </row>
    <row r="16" spans="1:16" ht="19.5" customHeight="1" thickBot="1" x14ac:dyDescent="0.65">
      <c r="A16" s="35"/>
      <c r="B16" s="24" t="str">
        <f>'A_Plānotās izmaksas'!B61</f>
        <v>E - Attiecināmās izmaksas, KOPĀ:</v>
      </c>
      <c r="C16" s="24"/>
      <c r="D16" s="52" t="s">
        <v>7</v>
      </c>
      <c r="E16" s="52" t="s">
        <v>7</v>
      </c>
      <c r="F16" s="89">
        <f>'A_Plānotās izmaksas'!G61</f>
        <v>0</v>
      </c>
      <c r="G16" s="90">
        <f>'B_Faktiskās izmaksas'!G61</f>
        <v>0</v>
      </c>
      <c r="H16" s="89">
        <f>'A_Plānotās izmaksas'!I61</f>
        <v>0</v>
      </c>
      <c r="I16" s="29">
        <f>'B_Faktiskās izmaksas'!I61</f>
        <v>0</v>
      </c>
      <c r="J16" s="118">
        <f>'A_Plānotās izmaksas'!K61</f>
        <v>0</v>
      </c>
      <c r="K16" s="146">
        <f>'B_Faktiskās izmaksas'!K61</f>
        <v>0</v>
      </c>
      <c r="L16" s="53"/>
      <c r="M16" s="159">
        <f>F16+H16+J16</f>
        <v>0</v>
      </c>
      <c r="N16" s="160">
        <f t="shared" ref="N16" si="4">G16+I16+K16</f>
        <v>0</v>
      </c>
      <c r="O16" s="54"/>
      <c r="P16" s="27"/>
    </row>
    <row r="17" spans="1:16" s="6" customFormat="1" ht="19.3" customHeight="1" x14ac:dyDescent="0.6">
      <c r="A17" s="33"/>
      <c r="B17" s="19"/>
      <c r="C17" s="22"/>
      <c r="D17" s="46"/>
      <c r="E17" s="46"/>
      <c r="F17" s="87"/>
      <c r="G17" s="88"/>
      <c r="H17" s="87"/>
      <c r="I17" s="46"/>
      <c r="J17" s="116"/>
      <c r="K17" s="147"/>
      <c r="L17" s="47"/>
      <c r="M17" s="161"/>
      <c r="N17" s="162"/>
      <c r="O17" s="51"/>
      <c r="P17" s="23"/>
    </row>
    <row r="18" spans="1:16" s="6" customFormat="1" ht="19.5" customHeight="1" thickBot="1" x14ac:dyDescent="0.65">
      <c r="A18" s="35"/>
      <c r="B18" s="24" t="str">
        <f>'A_Plānotās izmaksas'!B63</f>
        <v>KOPĀ: (A+B+C+D+E):</v>
      </c>
      <c r="C18" s="24"/>
      <c r="D18" s="25"/>
      <c r="E18" s="25"/>
      <c r="F18" s="95">
        <f>SUM(F8:F17)</f>
        <v>178</v>
      </c>
      <c r="G18" s="95">
        <f t="shared" ref="G18:N18" si="5">SUM(G8:G17)</f>
        <v>226.77</v>
      </c>
      <c r="H18" s="95">
        <f t="shared" si="5"/>
        <v>528</v>
      </c>
      <c r="I18" s="95">
        <f t="shared" si="5"/>
        <v>641.31680000000006</v>
      </c>
      <c r="J18" s="148">
        <f t="shared" si="5"/>
        <v>58</v>
      </c>
      <c r="K18" s="149">
        <f t="shared" si="5"/>
        <v>58</v>
      </c>
      <c r="L18" s="26"/>
      <c r="M18" s="159">
        <f t="shared" si="5"/>
        <v>764</v>
      </c>
      <c r="N18" s="163">
        <f t="shared" si="5"/>
        <v>926.08680000000004</v>
      </c>
      <c r="O18" s="27"/>
      <c r="P18" s="27"/>
    </row>
    <row r="19" spans="1:16" s="6" customFormat="1" ht="19.5" customHeight="1" thickBot="1" x14ac:dyDescent="0.65">
      <c r="A19" s="34"/>
      <c r="B19" s="19"/>
      <c r="C19" s="22"/>
      <c r="D19" s="46"/>
      <c r="E19" s="46"/>
      <c r="F19" s="96"/>
      <c r="G19" s="97"/>
      <c r="H19" s="96"/>
      <c r="I19" s="142"/>
      <c r="J19" s="150"/>
      <c r="K19" s="151"/>
      <c r="L19" s="47"/>
      <c r="M19" s="164"/>
      <c r="N19" s="165"/>
      <c r="O19" s="51"/>
      <c r="P19" s="23"/>
    </row>
    <row r="20" spans="1:16" ht="19.5" customHeight="1" thickTop="1" x14ac:dyDescent="0.6">
      <c r="M20" s="36"/>
      <c r="N20" s="36"/>
    </row>
    <row r="21" spans="1:16" ht="19.5" customHeight="1" x14ac:dyDescent="0.6">
      <c r="A21" s="37"/>
      <c r="B21" s="38" t="s">
        <v>17</v>
      </c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40"/>
      <c r="P21" s="41"/>
    </row>
    <row r="22" spans="1:16" ht="19.5" customHeight="1" x14ac:dyDescent="0.6">
      <c r="A22" s="42">
        <v>1</v>
      </c>
      <c r="B22" s="136" t="s">
        <v>55</v>
      </c>
      <c r="C22" s="136"/>
      <c r="D22" s="136"/>
      <c r="E22" s="136"/>
      <c r="F22" s="136"/>
      <c r="G22" s="136"/>
      <c r="H22" s="136"/>
      <c r="I22" s="136"/>
      <c r="J22" s="136"/>
      <c r="K22" s="136"/>
      <c r="L22" s="136"/>
      <c r="M22" s="136"/>
      <c r="N22" s="136"/>
      <c r="O22" s="136"/>
      <c r="P22" s="43"/>
    </row>
    <row r="23" spans="1:16" ht="19.5" customHeight="1" x14ac:dyDescent="0.6">
      <c r="A23" s="42">
        <v>2</v>
      </c>
      <c r="B23" s="136" t="s">
        <v>56</v>
      </c>
      <c r="C23" s="136"/>
      <c r="D23" s="136"/>
      <c r="E23" s="136"/>
      <c r="F23" s="136"/>
      <c r="G23" s="136"/>
      <c r="H23" s="136"/>
      <c r="I23" s="136"/>
      <c r="J23" s="136"/>
      <c r="K23" s="136"/>
      <c r="L23" s="136"/>
      <c r="M23" s="136"/>
      <c r="N23" s="136"/>
      <c r="O23" s="136"/>
      <c r="P23" s="43"/>
    </row>
    <row r="24" spans="1:16" ht="19.5" customHeight="1" x14ac:dyDescent="0.6">
      <c r="A24" s="42">
        <v>3</v>
      </c>
      <c r="B24" s="136"/>
      <c r="C24" s="136"/>
      <c r="D24" s="136"/>
      <c r="E24" s="136"/>
      <c r="F24" s="136"/>
      <c r="G24" s="136"/>
      <c r="H24" s="136"/>
      <c r="I24" s="136"/>
      <c r="J24" s="136"/>
      <c r="K24" s="136"/>
      <c r="L24" s="136"/>
      <c r="M24" s="136"/>
      <c r="N24" s="136"/>
      <c r="O24" s="136"/>
      <c r="P24" s="43"/>
    </row>
    <row r="25" spans="1:16" ht="19.5" customHeight="1" x14ac:dyDescent="0.6">
      <c r="A25" s="42">
        <v>4</v>
      </c>
      <c r="B25" s="136"/>
      <c r="C25" s="136"/>
      <c r="D25" s="136"/>
      <c r="E25" s="136"/>
      <c r="F25" s="136"/>
      <c r="G25" s="136"/>
      <c r="H25" s="136"/>
      <c r="I25" s="136"/>
      <c r="J25" s="136"/>
      <c r="K25" s="136"/>
      <c r="L25" s="136"/>
      <c r="M25" s="136"/>
      <c r="N25" s="136"/>
      <c r="O25" s="136"/>
      <c r="P25" s="43"/>
    </row>
    <row r="26" spans="1:16" ht="19.5" customHeight="1" x14ac:dyDescent="0.6">
      <c r="A26" s="44">
        <v>5</v>
      </c>
      <c r="B26" s="137"/>
      <c r="C26" s="137"/>
      <c r="D26" s="137"/>
      <c r="E26" s="137"/>
      <c r="F26" s="137"/>
      <c r="G26" s="137"/>
      <c r="H26" s="137"/>
      <c r="I26" s="137"/>
      <c r="J26" s="137"/>
      <c r="K26" s="137"/>
      <c r="L26" s="137"/>
      <c r="M26" s="137"/>
      <c r="N26" s="137"/>
      <c r="O26" s="137"/>
      <c r="P26" s="45"/>
    </row>
    <row r="27" spans="1:16" ht="19.5" customHeight="1" x14ac:dyDescent="0.6">
      <c r="B27" s="133"/>
      <c r="C27" s="133"/>
      <c r="D27" s="133"/>
      <c r="E27" s="133"/>
      <c r="F27" s="133"/>
      <c r="G27" s="133"/>
      <c r="H27" s="133"/>
      <c r="I27" s="133"/>
      <c r="J27" s="133"/>
      <c r="K27" s="133"/>
      <c r="L27" s="133"/>
      <c r="M27" s="133"/>
      <c r="N27" s="133"/>
      <c r="O27" s="133"/>
    </row>
  </sheetData>
  <mergeCells count="6">
    <mergeCell ref="B27:O27"/>
    <mergeCell ref="B22:O22"/>
    <mergeCell ref="B23:O23"/>
    <mergeCell ref="B24:O24"/>
    <mergeCell ref="B25:O25"/>
    <mergeCell ref="B26:O26"/>
  </mergeCells>
  <printOptions horizontalCentered="1"/>
  <pageMargins left="0.23622047244094491" right="0.23622047244094491" top="0.59055118110236227" bottom="0.59055118110236227" header="0.31496062992125984" footer="0.31496062992125984"/>
  <pageSetup paperSize="9" scale="59" fitToHeight="0" orientation="portrait" r:id="rId1"/>
  <headerFooter>
    <oddFooter>Page &amp;P of &amp;N</oddFooter>
  </headerFooter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span" xr2:uid="{C19BBA40-8226-4F61-A216-614B258B8D91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sqref>P9</xm:sqref>
            </x14:sparkline>
            <x14:sparkline>
              <xm:sqref>P11</xm:sqref>
            </x14:sparkline>
            <x14:sparkline>
              <xm:sqref>P13</xm:sqref>
            </x14:sparkline>
            <x14:sparkline>
              <xm:sqref>P15</xm:sqref>
            </x14:sparkline>
            <x14:sparkline>
              <xm:sqref>P17</xm:sqref>
            </x14:sparkline>
          </x14:sparklines>
        </x14:sparklineGroup>
        <x14:sparklineGroup displayEmptyCellsAs="span" xr2:uid="{2179BF03-5486-4D98-BECF-E1C7BA8548AD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sqref>P8</xm:sqref>
            </x14:sparkline>
          </x14:sparklines>
        </x14:sparklineGroup>
        <x14:sparklineGroup displayEmptyCellsAs="span" xr2:uid="{ECF147D7-F4C2-460F-886C-81FA1B06BCA6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sqref>P10</xm:sqref>
            </x14:sparkline>
          </x14:sparklines>
        </x14:sparklineGroup>
        <x14:sparklineGroup displayEmptyCellsAs="span" xr2:uid="{42B6083C-06EB-433D-8B8E-FF9B23003B5B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sqref>P12</xm:sqref>
            </x14:sparkline>
          </x14:sparklines>
        </x14:sparklineGroup>
        <x14:sparklineGroup displayEmptyCellsAs="span" xr2:uid="{216EB5C4-3BD0-4E9B-9F64-57819B93C564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sqref>P14</xm:sqref>
            </x14:sparkline>
          </x14:sparklines>
        </x14:sparklineGroup>
        <x14:sparklineGroup displayEmptyCellsAs="span" xr2:uid="{0E9F918F-13E9-49F2-9308-016085C07521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sqref>P16</xm:sqref>
            </x14:sparkline>
          </x14:sparklines>
        </x14:sparklineGroup>
      </x14:sparklineGroup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2A4B52-E6B3-4CB2-B3D4-C6C74680C101}">
  <sheetPr>
    <tabColor theme="4"/>
    <pageSetUpPr fitToPage="1"/>
  </sheetPr>
  <dimension ref="A1:K79"/>
  <sheetViews>
    <sheetView showGridLines="0" tabSelected="1" zoomScale="76" zoomScaleNormal="76" workbookViewId="0">
      <pane xSplit="2" ySplit="6" topLeftCell="C28" activePane="bottomRight" state="frozen"/>
      <selection pane="topRight" activeCell="C1" sqref="C1"/>
      <selection pane="bottomLeft" activeCell="A5" sqref="A5"/>
      <selection pane="bottomRight" activeCell="O36" sqref="O36"/>
    </sheetView>
  </sheetViews>
  <sheetFormatPr defaultColWidth="9" defaultRowHeight="19.5" customHeight="1" x14ac:dyDescent="0.6"/>
  <cols>
    <col min="1" max="1" width="3.69140625" style="31" customWidth="1"/>
    <col min="2" max="2" width="53.765625" style="1" customWidth="1"/>
    <col min="3" max="3" width="2.69140625" style="2" customWidth="1"/>
    <col min="4" max="7" width="12.69140625" style="2" customWidth="1"/>
    <col min="8" max="8" width="1.69140625" style="2" customWidth="1"/>
    <col min="9" max="9" width="2.23046875" style="1" customWidth="1"/>
    <col min="10" max="10" width="10.3046875" style="1" customWidth="1"/>
    <col min="11" max="11" width="2.23046875" style="1" customWidth="1"/>
    <col min="12" max="16384" width="9" style="1"/>
  </cols>
  <sheetData>
    <row r="1" spans="1:11" ht="40" customHeight="1" x14ac:dyDescent="0.6">
      <c r="A1" s="98"/>
      <c r="B1" s="125" t="s">
        <v>62</v>
      </c>
      <c r="C1" s="99"/>
      <c r="D1" s="100"/>
      <c r="E1" s="100"/>
      <c r="F1" s="100"/>
      <c r="G1" s="100"/>
      <c r="H1" s="100"/>
      <c r="I1" s="101"/>
      <c r="J1" s="124" t="s">
        <v>63</v>
      </c>
      <c r="K1" s="101"/>
    </row>
    <row r="2" spans="1:11" s="131" customFormat="1" ht="25" customHeight="1" x14ac:dyDescent="0.9">
      <c r="A2" s="126"/>
      <c r="B2" s="127" t="s">
        <v>20</v>
      </c>
      <c r="C2" s="128"/>
      <c r="D2" s="129"/>
      <c r="E2" s="129"/>
      <c r="F2" s="129"/>
      <c r="G2" s="129"/>
      <c r="H2" s="129"/>
      <c r="I2" s="130"/>
      <c r="K2" s="130"/>
    </row>
    <row r="3" spans="1:11" ht="16.2" customHeight="1" thickBot="1" x14ac:dyDescent="0.65">
      <c r="B3" s="5" t="s">
        <v>72</v>
      </c>
      <c r="D3" s="3"/>
      <c r="E3" s="3"/>
      <c r="F3" s="3"/>
      <c r="G3" s="3"/>
      <c r="H3" s="3"/>
      <c r="I3" s="4"/>
      <c r="K3" s="4"/>
    </row>
    <row r="4" spans="1:11" ht="16.2" customHeight="1" thickTop="1" x14ac:dyDescent="0.6">
      <c r="B4" s="5" t="s">
        <v>88</v>
      </c>
      <c r="D4" s="102"/>
      <c r="E4" s="138" t="s">
        <v>12</v>
      </c>
      <c r="F4" s="110"/>
      <c r="G4" s="139" t="s">
        <v>12</v>
      </c>
      <c r="H4" s="3"/>
      <c r="I4" s="4"/>
      <c r="K4" s="4"/>
    </row>
    <row r="5" spans="1:11" s="6" customFormat="1" ht="19.5" customHeight="1" thickBot="1" x14ac:dyDescent="0.65">
      <c r="A5" s="8"/>
      <c r="B5" s="7"/>
      <c r="C5" s="8"/>
      <c r="D5" s="103" t="s">
        <v>2</v>
      </c>
      <c r="E5" s="9" t="s">
        <v>3</v>
      </c>
      <c r="F5" s="112" t="s">
        <v>4</v>
      </c>
      <c r="G5" s="113" t="s">
        <v>6</v>
      </c>
      <c r="H5" s="10"/>
      <c r="I5" s="12"/>
      <c r="J5" s="132" t="s">
        <v>71</v>
      </c>
      <c r="K5" s="12"/>
    </row>
    <row r="6" spans="1:11" s="13" customFormat="1" ht="19.5" customHeight="1" thickTop="1" x14ac:dyDescent="0.6">
      <c r="A6" s="32"/>
      <c r="C6" s="14"/>
      <c r="D6" s="104"/>
      <c r="E6" s="15"/>
      <c r="F6" s="114"/>
      <c r="G6" s="115"/>
      <c r="H6" s="15"/>
      <c r="I6" s="17"/>
      <c r="J6" s="18"/>
      <c r="K6" s="17"/>
    </row>
    <row r="7" spans="1:11" s="13" customFormat="1" ht="19.5" customHeight="1" x14ac:dyDescent="0.6">
      <c r="A7" s="32"/>
      <c r="B7" s="13" t="s">
        <v>1</v>
      </c>
      <c r="C7" s="14"/>
      <c r="D7" s="104"/>
      <c r="E7" s="15"/>
      <c r="F7" s="114"/>
      <c r="G7" s="115"/>
      <c r="H7" s="15"/>
      <c r="I7" s="17"/>
      <c r="J7" s="18"/>
      <c r="K7" s="17"/>
    </row>
    <row r="8" spans="1:11" s="6" customFormat="1" ht="19.5" customHeight="1" x14ac:dyDescent="0.6">
      <c r="A8" s="33">
        <v>1</v>
      </c>
      <c r="B8" s="19" t="s">
        <v>90</v>
      </c>
      <c r="C8" s="20"/>
      <c r="D8" s="105" t="s">
        <v>8</v>
      </c>
      <c r="E8" s="46">
        <v>3.12</v>
      </c>
      <c r="F8" s="116">
        <v>2</v>
      </c>
      <c r="G8" s="117">
        <f>$E8*F8</f>
        <v>6.24</v>
      </c>
      <c r="H8" s="47"/>
      <c r="I8" s="49"/>
      <c r="J8" s="50">
        <f t="shared" ref="J8:J17" si="0">G8</f>
        <v>6.24</v>
      </c>
      <c r="K8" s="21"/>
    </row>
    <row r="9" spans="1:11" s="6" customFormat="1" ht="19.5" customHeight="1" x14ac:dyDescent="0.6">
      <c r="A9" s="34">
        <v>2</v>
      </c>
      <c r="B9" s="19" t="s">
        <v>24</v>
      </c>
      <c r="C9" s="22"/>
      <c r="D9" s="105" t="s">
        <v>8</v>
      </c>
      <c r="E9" s="46">
        <v>2.85</v>
      </c>
      <c r="F9" s="116">
        <v>1</v>
      </c>
      <c r="G9" s="117">
        <f>$E9*F9</f>
        <v>2.85</v>
      </c>
      <c r="H9" s="47"/>
      <c r="I9" s="51"/>
      <c r="J9" s="50">
        <f t="shared" si="0"/>
        <v>2.85</v>
      </c>
      <c r="K9" s="23"/>
    </row>
    <row r="10" spans="1:11" s="6" customFormat="1" ht="19.5" customHeight="1" x14ac:dyDescent="0.6">
      <c r="A10" s="33">
        <v>3</v>
      </c>
      <c r="B10" s="19"/>
      <c r="C10" s="22"/>
      <c r="D10" s="105"/>
      <c r="E10" s="46"/>
      <c r="F10" s="116"/>
      <c r="G10" s="117">
        <f t="shared" ref="G10:G17" si="1">$E10*F10</f>
        <v>0</v>
      </c>
      <c r="H10" s="47"/>
      <c r="I10" s="51"/>
      <c r="J10" s="50">
        <f t="shared" si="0"/>
        <v>0</v>
      </c>
      <c r="K10" s="23"/>
    </row>
    <row r="11" spans="1:11" s="6" customFormat="1" ht="19.5" customHeight="1" x14ac:dyDescent="0.6">
      <c r="A11" s="34">
        <v>4</v>
      </c>
      <c r="B11" s="19" t="s">
        <v>25</v>
      </c>
      <c r="C11" s="22"/>
      <c r="D11" s="105" t="s">
        <v>26</v>
      </c>
      <c r="E11" s="46">
        <v>2.4500000000000002</v>
      </c>
      <c r="F11" s="116">
        <v>12</v>
      </c>
      <c r="G11" s="117">
        <f t="shared" si="1"/>
        <v>29.400000000000002</v>
      </c>
      <c r="H11" s="47"/>
      <c r="I11" s="51"/>
      <c r="J11" s="50">
        <f t="shared" si="0"/>
        <v>29.400000000000002</v>
      </c>
      <c r="K11" s="23"/>
    </row>
    <row r="12" spans="1:11" s="6" customFormat="1" ht="19.5" customHeight="1" x14ac:dyDescent="0.6">
      <c r="A12" s="33">
        <v>5</v>
      </c>
      <c r="B12" s="19" t="s">
        <v>27</v>
      </c>
      <c r="C12" s="22"/>
      <c r="D12" s="105" t="s">
        <v>28</v>
      </c>
      <c r="E12" s="46">
        <v>32.68</v>
      </c>
      <c r="F12" s="116">
        <v>0.56000000000000005</v>
      </c>
      <c r="G12" s="117">
        <f t="shared" si="1"/>
        <v>18.300800000000002</v>
      </c>
      <c r="H12" s="47"/>
      <c r="I12" s="51"/>
      <c r="J12" s="50">
        <f t="shared" si="0"/>
        <v>18.300800000000002</v>
      </c>
      <c r="K12" s="23"/>
    </row>
    <row r="13" spans="1:11" s="6" customFormat="1" ht="19.5" customHeight="1" x14ac:dyDescent="0.6">
      <c r="A13" s="34">
        <v>6</v>
      </c>
      <c r="B13" s="19" t="s">
        <v>30</v>
      </c>
      <c r="C13" s="22"/>
      <c r="D13" s="105" t="s">
        <v>8</v>
      </c>
      <c r="E13" s="46">
        <v>0.62</v>
      </c>
      <c r="F13" s="116">
        <v>64</v>
      </c>
      <c r="G13" s="117">
        <f t="shared" si="1"/>
        <v>39.68</v>
      </c>
      <c r="H13" s="47"/>
      <c r="I13" s="51"/>
      <c r="J13" s="50">
        <f t="shared" si="0"/>
        <v>39.68</v>
      </c>
      <c r="K13" s="23"/>
    </row>
    <row r="14" spans="1:11" s="6" customFormat="1" ht="19.5" customHeight="1" x14ac:dyDescent="0.6">
      <c r="A14" s="33">
        <v>7</v>
      </c>
      <c r="B14" s="19" t="s">
        <v>66</v>
      </c>
      <c r="C14" s="20"/>
      <c r="D14" s="105" t="s">
        <v>22</v>
      </c>
      <c r="E14" s="46">
        <v>29.93</v>
      </c>
      <c r="F14" s="116">
        <v>2.2000000000000002</v>
      </c>
      <c r="G14" s="117">
        <f>$E14*F14</f>
        <v>65.846000000000004</v>
      </c>
      <c r="H14" s="47"/>
      <c r="I14" s="51"/>
      <c r="J14" s="50">
        <f t="shared" si="0"/>
        <v>65.846000000000004</v>
      </c>
      <c r="K14" s="23"/>
    </row>
    <row r="15" spans="1:11" s="6" customFormat="1" ht="19.5" customHeight="1" x14ac:dyDescent="0.6">
      <c r="A15" s="34">
        <v>8</v>
      </c>
      <c r="B15" s="19" t="s">
        <v>29</v>
      </c>
      <c r="C15" s="22"/>
      <c r="D15" s="105" t="s">
        <v>28</v>
      </c>
      <c r="E15" s="46">
        <v>12</v>
      </c>
      <c r="F15" s="116">
        <v>1</v>
      </c>
      <c r="G15" s="117">
        <f t="shared" si="1"/>
        <v>12</v>
      </c>
      <c r="H15" s="47"/>
      <c r="I15" s="51"/>
      <c r="J15" s="50">
        <f t="shared" si="0"/>
        <v>12</v>
      </c>
      <c r="K15" s="23"/>
    </row>
    <row r="16" spans="1:11" s="6" customFormat="1" ht="19.5" customHeight="1" x14ac:dyDescent="0.6">
      <c r="A16" s="33">
        <v>9</v>
      </c>
      <c r="B16" s="19" t="s">
        <v>9</v>
      </c>
      <c r="C16" s="22"/>
      <c r="D16" s="105" t="s">
        <v>8</v>
      </c>
      <c r="E16" s="46">
        <v>8</v>
      </c>
      <c r="F16" s="116">
        <v>0.01</v>
      </c>
      <c r="G16" s="117">
        <f t="shared" si="1"/>
        <v>0.08</v>
      </c>
      <c r="H16" s="47"/>
      <c r="I16" s="51"/>
      <c r="J16" s="50">
        <f t="shared" si="0"/>
        <v>0.08</v>
      </c>
      <c r="K16" s="23"/>
    </row>
    <row r="17" spans="1:11" s="6" customFormat="1" ht="19.5" customHeight="1" x14ac:dyDescent="0.6">
      <c r="A17" s="34">
        <v>10</v>
      </c>
      <c r="B17" s="19" t="s">
        <v>70</v>
      </c>
      <c r="C17" s="22"/>
      <c r="D17" s="105" t="s">
        <v>12</v>
      </c>
      <c r="E17" s="46">
        <v>1</v>
      </c>
      <c r="F17" s="116">
        <v>1.68</v>
      </c>
      <c r="G17" s="117">
        <f t="shared" si="1"/>
        <v>1.68</v>
      </c>
      <c r="H17" s="47"/>
      <c r="I17" s="51"/>
      <c r="J17" s="50">
        <f t="shared" si="0"/>
        <v>1.68</v>
      </c>
      <c r="K17" s="23"/>
    </row>
    <row r="18" spans="1:11" ht="19.5" customHeight="1" thickBot="1" x14ac:dyDescent="0.65">
      <c r="A18" s="35"/>
      <c r="B18" s="24" t="s">
        <v>13</v>
      </c>
      <c r="C18" s="24"/>
      <c r="D18" s="106" t="s">
        <v>7</v>
      </c>
      <c r="E18" s="52" t="s">
        <v>7</v>
      </c>
      <c r="F18" s="118" t="s">
        <v>7</v>
      </c>
      <c r="G18" s="119">
        <f>SUM(G8:G17)</f>
        <v>176.07680000000002</v>
      </c>
      <c r="H18" s="53"/>
      <c r="I18" s="54"/>
      <c r="J18" s="50"/>
      <c r="K18" s="27"/>
    </row>
    <row r="19" spans="1:11" s="6" customFormat="1" ht="19.5" customHeight="1" x14ac:dyDescent="0.6">
      <c r="A19" s="34"/>
      <c r="B19" s="19"/>
      <c r="C19" s="22"/>
      <c r="D19" s="105"/>
      <c r="E19" s="46"/>
      <c r="F19" s="116"/>
      <c r="G19" s="117"/>
      <c r="H19" s="47"/>
      <c r="I19" s="51"/>
      <c r="J19" s="50"/>
      <c r="K19" s="23"/>
    </row>
    <row r="20" spans="1:11" s="13" customFormat="1" ht="19.5" customHeight="1" x14ac:dyDescent="0.6">
      <c r="A20" s="32"/>
      <c r="B20" s="13" t="s">
        <v>46</v>
      </c>
      <c r="C20" s="14"/>
      <c r="D20" s="107"/>
      <c r="E20" s="56"/>
      <c r="F20" s="120"/>
      <c r="G20" s="121"/>
      <c r="H20" s="56"/>
      <c r="I20" s="58"/>
      <c r="J20" s="50"/>
      <c r="K20" s="17"/>
    </row>
    <row r="21" spans="1:11" s="6" customFormat="1" ht="19.5" customHeight="1" x14ac:dyDescent="0.6">
      <c r="A21" s="33">
        <v>1</v>
      </c>
      <c r="B21" s="19"/>
      <c r="C21" s="20"/>
      <c r="D21" s="105"/>
      <c r="E21" s="46"/>
      <c r="F21" s="116"/>
      <c r="G21" s="117">
        <f>$E21*F21</f>
        <v>0</v>
      </c>
      <c r="H21" s="47"/>
      <c r="I21" s="49"/>
      <c r="J21" s="50">
        <f t="shared" ref="J21:J30" si="2">G21</f>
        <v>0</v>
      </c>
      <c r="K21" s="21"/>
    </row>
    <row r="22" spans="1:11" s="6" customFormat="1" ht="19.5" customHeight="1" x14ac:dyDescent="0.6">
      <c r="A22" s="34">
        <v>2</v>
      </c>
      <c r="B22" s="19" t="s">
        <v>37</v>
      </c>
      <c r="C22" s="22"/>
      <c r="D22" s="105" t="s">
        <v>38</v>
      </c>
      <c r="E22" s="46">
        <v>16</v>
      </c>
      <c r="F22" s="116">
        <v>1</v>
      </c>
      <c r="G22" s="117">
        <f>$E22*F22</f>
        <v>16</v>
      </c>
      <c r="H22" s="47"/>
      <c r="I22" s="51"/>
      <c r="J22" s="50">
        <f t="shared" si="2"/>
        <v>16</v>
      </c>
      <c r="K22" s="23"/>
    </row>
    <row r="23" spans="1:11" s="6" customFormat="1" ht="19.5" customHeight="1" x14ac:dyDescent="0.6">
      <c r="A23" s="33">
        <v>3</v>
      </c>
      <c r="B23" s="19" t="s">
        <v>35</v>
      </c>
      <c r="C23" s="22"/>
      <c r="D23" s="105" t="s">
        <v>64</v>
      </c>
      <c r="E23" s="46">
        <v>1</v>
      </c>
      <c r="F23" s="116">
        <v>32.090000000000003</v>
      </c>
      <c r="G23" s="117">
        <f t="shared" ref="G23:G27" si="3">$E23*F23</f>
        <v>32.090000000000003</v>
      </c>
      <c r="H23" s="47"/>
      <c r="I23" s="51"/>
      <c r="J23" s="50">
        <f t="shared" si="2"/>
        <v>32.090000000000003</v>
      </c>
      <c r="K23" s="23"/>
    </row>
    <row r="24" spans="1:11" s="6" customFormat="1" ht="19.5" customHeight="1" x14ac:dyDescent="0.6">
      <c r="A24" s="34">
        <v>4</v>
      </c>
      <c r="B24" s="19" t="s">
        <v>36</v>
      </c>
      <c r="C24" s="22"/>
      <c r="D24" s="105" t="s">
        <v>65</v>
      </c>
      <c r="E24" s="46">
        <v>52</v>
      </c>
      <c r="F24" s="116">
        <v>1</v>
      </c>
      <c r="G24" s="117">
        <f t="shared" si="3"/>
        <v>52</v>
      </c>
      <c r="H24" s="47"/>
      <c r="I24" s="51"/>
      <c r="J24" s="50">
        <f t="shared" si="2"/>
        <v>52</v>
      </c>
      <c r="K24" s="23"/>
    </row>
    <row r="25" spans="1:11" s="6" customFormat="1" ht="19.5" customHeight="1" x14ac:dyDescent="0.6">
      <c r="A25" s="33">
        <v>5</v>
      </c>
      <c r="B25" s="19"/>
      <c r="C25" s="22"/>
      <c r="D25" s="105"/>
      <c r="E25" s="46"/>
      <c r="F25" s="116"/>
      <c r="G25" s="117">
        <f t="shared" si="3"/>
        <v>0</v>
      </c>
      <c r="H25" s="47"/>
      <c r="I25" s="51"/>
      <c r="J25" s="50">
        <f t="shared" si="2"/>
        <v>0</v>
      </c>
      <c r="K25" s="23"/>
    </row>
    <row r="26" spans="1:11" s="6" customFormat="1" ht="19.5" customHeight="1" x14ac:dyDescent="0.6">
      <c r="A26" s="34">
        <v>6</v>
      </c>
      <c r="B26" s="19" t="s">
        <v>39</v>
      </c>
      <c r="C26" s="22"/>
      <c r="D26" s="105" t="s">
        <v>12</v>
      </c>
      <c r="E26" s="46">
        <v>1</v>
      </c>
      <c r="F26" s="116">
        <f>4+8</f>
        <v>12</v>
      </c>
      <c r="G26" s="117">
        <f t="shared" si="3"/>
        <v>12</v>
      </c>
      <c r="H26" s="47"/>
      <c r="I26" s="51"/>
      <c r="J26" s="50">
        <f t="shared" si="2"/>
        <v>12</v>
      </c>
      <c r="K26" s="23"/>
    </row>
    <row r="27" spans="1:11" s="6" customFormat="1" ht="19.5" customHeight="1" x14ac:dyDescent="0.6">
      <c r="A27" s="33">
        <v>7</v>
      </c>
      <c r="B27" s="19" t="s">
        <v>91</v>
      </c>
      <c r="C27" s="22"/>
      <c r="D27" s="105" t="s">
        <v>84</v>
      </c>
      <c r="E27" s="46">
        <v>35</v>
      </c>
      <c r="F27" s="116">
        <v>3</v>
      </c>
      <c r="G27" s="117">
        <f t="shared" si="3"/>
        <v>105</v>
      </c>
      <c r="H27" s="47"/>
      <c r="I27" s="51"/>
      <c r="J27" s="50">
        <f t="shared" si="2"/>
        <v>105</v>
      </c>
      <c r="K27" s="23"/>
    </row>
    <row r="28" spans="1:11" s="6" customFormat="1" ht="19.5" customHeight="1" x14ac:dyDescent="0.6">
      <c r="A28" s="34">
        <v>8</v>
      </c>
      <c r="B28" s="19"/>
      <c r="C28" s="22"/>
      <c r="D28" s="105"/>
      <c r="E28" s="46"/>
      <c r="F28" s="116"/>
      <c r="G28" s="117"/>
      <c r="H28" s="47"/>
      <c r="I28" s="51"/>
      <c r="J28" s="50">
        <f t="shared" si="2"/>
        <v>0</v>
      </c>
      <c r="K28" s="23"/>
    </row>
    <row r="29" spans="1:11" s="6" customFormat="1" ht="19.5" customHeight="1" x14ac:dyDescent="0.6">
      <c r="A29" s="33">
        <v>9</v>
      </c>
      <c r="B29" s="19"/>
      <c r="C29" s="22"/>
      <c r="D29" s="105"/>
      <c r="E29" s="46"/>
      <c r="F29" s="116"/>
      <c r="G29" s="117">
        <f t="shared" ref="G29:G30" si="4">$E29*F29</f>
        <v>0</v>
      </c>
      <c r="H29" s="47"/>
      <c r="I29" s="51"/>
      <c r="J29" s="50">
        <f t="shared" si="2"/>
        <v>0</v>
      </c>
      <c r="K29" s="23"/>
    </row>
    <row r="30" spans="1:11" s="6" customFormat="1" ht="19.5" customHeight="1" x14ac:dyDescent="0.6">
      <c r="A30" s="34">
        <v>10</v>
      </c>
      <c r="B30" s="19" t="s">
        <v>73</v>
      </c>
      <c r="C30" s="22"/>
      <c r="D30" s="105" t="s">
        <v>12</v>
      </c>
      <c r="E30" s="46">
        <v>1</v>
      </c>
      <c r="F30" s="116">
        <v>3</v>
      </c>
      <c r="G30" s="117">
        <f t="shared" si="4"/>
        <v>3</v>
      </c>
      <c r="H30" s="47"/>
      <c r="I30" s="51"/>
      <c r="J30" s="50">
        <f t="shared" si="2"/>
        <v>3</v>
      </c>
      <c r="K30" s="23"/>
    </row>
    <row r="31" spans="1:11" ht="19.5" customHeight="1" thickBot="1" x14ac:dyDescent="0.65">
      <c r="A31" s="35"/>
      <c r="B31" s="24" t="s">
        <v>47</v>
      </c>
      <c r="C31" s="24"/>
      <c r="D31" s="106" t="s">
        <v>7</v>
      </c>
      <c r="E31" s="52" t="s">
        <v>7</v>
      </c>
      <c r="F31" s="118" t="s">
        <v>7</v>
      </c>
      <c r="G31" s="119">
        <f>SUM(G21:G30)</f>
        <v>220.09</v>
      </c>
      <c r="H31" s="53"/>
      <c r="I31" s="54"/>
      <c r="J31" s="50"/>
      <c r="K31" s="27"/>
    </row>
    <row r="32" spans="1:11" s="6" customFormat="1" ht="19.5" customHeight="1" x14ac:dyDescent="0.6">
      <c r="A32" s="34"/>
      <c r="B32" s="19"/>
      <c r="C32" s="22"/>
      <c r="D32" s="105"/>
      <c r="E32" s="46"/>
      <c r="F32" s="116"/>
      <c r="G32" s="117"/>
      <c r="H32" s="47"/>
      <c r="I32" s="51"/>
      <c r="J32" s="50"/>
      <c r="K32" s="23"/>
    </row>
    <row r="33" spans="1:11" s="13" customFormat="1" ht="19.5" customHeight="1" x14ac:dyDescent="0.6">
      <c r="A33" s="32"/>
      <c r="B33" s="13" t="s">
        <v>69</v>
      </c>
      <c r="C33" s="14"/>
      <c r="D33" s="107"/>
      <c r="E33" s="56"/>
      <c r="F33" s="120"/>
      <c r="G33" s="121"/>
      <c r="H33" s="56"/>
      <c r="I33" s="58"/>
      <c r="J33" s="50"/>
      <c r="K33" s="17"/>
    </row>
    <row r="34" spans="1:11" s="6" customFormat="1" ht="19.5" customHeight="1" x14ac:dyDescent="0.6">
      <c r="A34" s="33">
        <v>1</v>
      </c>
      <c r="B34" s="19" t="s">
        <v>31</v>
      </c>
      <c r="C34" s="20"/>
      <c r="D34" s="105" t="s">
        <v>15</v>
      </c>
      <c r="E34" s="46">
        <v>5</v>
      </c>
      <c r="F34" s="116">
        <v>65</v>
      </c>
      <c r="G34" s="117">
        <f>$E34*F34</f>
        <v>325</v>
      </c>
      <c r="H34" s="47"/>
      <c r="I34" s="49"/>
      <c r="J34" s="50">
        <f>G34</f>
        <v>325</v>
      </c>
      <c r="K34" s="21"/>
    </row>
    <row r="35" spans="1:11" ht="19.5" customHeight="1" thickBot="1" x14ac:dyDescent="0.65">
      <c r="A35" s="35"/>
      <c r="B35" s="24" t="s">
        <v>68</v>
      </c>
      <c r="C35" s="24"/>
      <c r="D35" s="106" t="s">
        <v>7</v>
      </c>
      <c r="E35" s="52" t="s">
        <v>7</v>
      </c>
      <c r="F35" s="118" t="s">
        <v>7</v>
      </c>
      <c r="G35" s="119">
        <f>SUM(G34:G34)</f>
        <v>325</v>
      </c>
      <c r="H35" s="53"/>
      <c r="I35" s="54"/>
      <c r="J35" s="50"/>
      <c r="K35" s="27"/>
    </row>
    <row r="36" spans="1:11" s="6" customFormat="1" ht="19.5" customHeight="1" x14ac:dyDescent="0.6">
      <c r="A36" s="34"/>
      <c r="B36" s="19"/>
      <c r="C36" s="22"/>
      <c r="D36" s="105"/>
      <c r="E36" s="46"/>
      <c r="F36" s="116"/>
      <c r="G36" s="117"/>
      <c r="H36" s="47"/>
      <c r="I36" s="51"/>
      <c r="J36" s="50"/>
      <c r="K36" s="23"/>
    </row>
    <row r="37" spans="1:11" s="13" customFormat="1" ht="19.3" customHeight="1" x14ac:dyDescent="0.6">
      <c r="A37" s="32"/>
      <c r="B37" s="13" t="s">
        <v>50</v>
      </c>
      <c r="C37" s="14"/>
      <c r="D37" s="107"/>
      <c r="E37" s="56"/>
      <c r="F37" s="120"/>
      <c r="G37" s="121"/>
      <c r="H37" s="56"/>
      <c r="I37" s="58"/>
      <c r="J37" s="50"/>
      <c r="K37" s="17"/>
    </row>
    <row r="38" spans="1:11" s="6" customFormat="1" ht="19.5" customHeight="1" x14ac:dyDescent="0.6">
      <c r="A38" s="33">
        <v>1</v>
      </c>
      <c r="B38" s="19"/>
      <c r="C38" s="20"/>
      <c r="D38" s="105"/>
      <c r="E38" s="46"/>
      <c r="F38" s="116"/>
      <c r="G38" s="117">
        <f>$E38*F38</f>
        <v>0</v>
      </c>
      <c r="H38" s="47"/>
      <c r="I38" s="49"/>
      <c r="J38" s="50">
        <f t="shared" ref="J38:J47" si="5">G38</f>
        <v>0</v>
      </c>
      <c r="K38" s="21"/>
    </row>
    <row r="39" spans="1:11" s="6" customFormat="1" ht="19.5" customHeight="1" x14ac:dyDescent="0.6">
      <c r="A39" s="34">
        <v>2</v>
      </c>
      <c r="B39" s="19" t="s">
        <v>14</v>
      </c>
      <c r="C39" s="22"/>
      <c r="D39" s="105" t="s">
        <v>34</v>
      </c>
      <c r="E39" s="46">
        <v>25</v>
      </c>
      <c r="F39" s="116">
        <v>2</v>
      </c>
      <c r="G39" s="117">
        <f>$E39*F39</f>
        <v>50</v>
      </c>
      <c r="H39" s="47"/>
      <c r="I39" s="51"/>
      <c r="J39" s="50">
        <f t="shared" si="5"/>
        <v>50</v>
      </c>
      <c r="K39" s="23"/>
    </row>
    <row r="40" spans="1:11" s="6" customFormat="1" ht="19.5" customHeight="1" x14ac:dyDescent="0.6">
      <c r="A40" s="33">
        <v>3</v>
      </c>
      <c r="B40" s="19" t="s">
        <v>86</v>
      </c>
      <c r="C40" s="22"/>
      <c r="D40" s="105" t="s">
        <v>8</v>
      </c>
      <c r="E40" s="46">
        <v>1</v>
      </c>
      <c r="F40" s="116">
        <v>10</v>
      </c>
      <c r="G40" s="117">
        <f t="shared" ref="G40:G47" si="6">$E40*F40</f>
        <v>10</v>
      </c>
      <c r="H40" s="47"/>
      <c r="I40" s="51"/>
      <c r="J40" s="50">
        <f t="shared" si="5"/>
        <v>10</v>
      </c>
      <c r="K40" s="23"/>
    </row>
    <row r="41" spans="1:11" s="6" customFormat="1" ht="19.5" customHeight="1" x14ac:dyDescent="0.6">
      <c r="A41" s="34">
        <v>4</v>
      </c>
      <c r="B41" s="19" t="s">
        <v>67</v>
      </c>
      <c r="C41" s="22"/>
      <c r="D41" s="105" t="s">
        <v>8</v>
      </c>
      <c r="E41" s="46">
        <v>1</v>
      </c>
      <c r="F41" s="116">
        <v>12</v>
      </c>
      <c r="G41" s="117">
        <f t="shared" si="6"/>
        <v>12</v>
      </c>
      <c r="H41" s="47"/>
      <c r="I41" s="51"/>
      <c r="J41" s="50">
        <f t="shared" si="5"/>
        <v>12</v>
      </c>
      <c r="K41" s="23"/>
    </row>
    <row r="42" spans="1:11" s="6" customFormat="1" ht="19.5" customHeight="1" x14ac:dyDescent="0.6">
      <c r="A42" s="33">
        <v>5</v>
      </c>
      <c r="B42" s="19"/>
      <c r="C42" s="22"/>
      <c r="D42" s="105"/>
      <c r="E42" s="46"/>
      <c r="F42" s="116"/>
      <c r="G42" s="117">
        <f t="shared" si="6"/>
        <v>0</v>
      </c>
      <c r="H42" s="47"/>
      <c r="I42" s="51"/>
      <c r="J42" s="50">
        <f t="shared" si="5"/>
        <v>0</v>
      </c>
      <c r="K42" s="23"/>
    </row>
    <row r="43" spans="1:11" s="6" customFormat="1" ht="19.5" hidden="1" customHeight="1" x14ac:dyDescent="0.6">
      <c r="A43" s="34">
        <v>6</v>
      </c>
      <c r="B43" s="19"/>
      <c r="C43" s="22"/>
      <c r="D43" s="105"/>
      <c r="E43" s="46"/>
      <c r="F43" s="116"/>
      <c r="G43" s="117">
        <f t="shared" si="6"/>
        <v>0</v>
      </c>
      <c r="H43" s="47"/>
      <c r="I43" s="51"/>
      <c r="J43" s="50">
        <f t="shared" si="5"/>
        <v>0</v>
      </c>
      <c r="K43" s="23"/>
    </row>
    <row r="44" spans="1:11" s="6" customFormat="1" ht="19.5" hidden="1" customHeight="1" x14ac:dyDescent="0.6">
      <c r="A44" s="33">
        <v>7</v>
      </c>
      <c r="B44" s="19"/>
      <c r="C44" s="22"/>
      <c r="D44" s="105"/>
      <c r="E44" s="46"/>
      <c r="F44" s="116"/>
      <c r="G44" s="117">
        <f t="shared" si="6"/>
        <v>0</v>
      </c>
      <c r="H44" s="47"/>
      <c r="I44" s="51"/>
      <c r="J44" s="50">
        <f t="shared" si="5"/>
        <v>0</v>
      </c>
      <c r="K44" s="23"/>
    </row>
    <row r="45" spans="1:11" s="6" customFormat="1" ht="19.5" hidden="1" customHeight="1" x14ac:dyDescent="0.6">
      <c r="A45" s="34">
        <v>8</v>
      </c>
      <c r="B45" s="19"/>
      <c r="C45" s="22"/>
      <c r="D45" s="105"/>
      <c r="E45" s="46"/>
      <c r="F45" s="116"/>
      <c r="G45" s="117">
        <f t="shared" si="6"/>
        <v>0</v>
      </c>
      <c r="H45" s="47"/>
      <c r="I45" s="51"/>
      <c r="J45" s="50">
        <f t="shared" si="5"/>
        <v>0</v>
      </c>
      <c r="K45" s="23"/>
    </row>
    <row r="46" spans="1:11" s="6" customFormat="1" ht="19.5" hidden="1" customHeight="1" x14ac:dyDescent="0.6">
      <c r="A46" s="33">
        <v>9</v>
      </c>
      <c r="B46" s="19"/>
      <c r="C46" s="22"/>
      <c r="D46" s="105"/>
      <c r="E46" s="46"/>
      <c r="F46" s="116"/>
      <c r="G46" s="117">
        <f t="shared" si="6"/>
        <v>0</v>
      </c>
      <c r="H46" s="47"/>
      <c r="I46" s="51"/>
      <c r="J46" s="50">
        <f t="shared" si="5"/>
        <v>0</v>
      </c>
      <c r="K46" s="23"/>
    </row>
    <row r="47" spans="1:11" s="6" customFormat="1" ht="19.5" customHeight="1" x14ac:dyDescent="0.6">
      <c r="A47" s="34">
        <v>6</v>
      </c>
      <c r="B47" s="19" t="s">
        <v>11</v>
      </c>
      <c r="C47" s="22"/>
      <c r="D47" s="105" t="s">
        <v>12</v>
      </c>
      <c r="E47" s="46"/>
      <c r="F47" s="116"/>
      <c r="G47" s="117">
        <f t="shared" si="6"/>
        <v>0</v>
      </c>
      <c r="H47" s="47"/>
      <c r="I47" s="51"/>
      <c r="J47" s="50">
        <f t="shared" si="5"/>
        <v>0</v>
      </c>
      <c r="K47" s="23"/>
    </row>
    <row r="48" spans="1:11" ht="19.5" customHeight="1" thickBot="1" x14ac:dyDescent="0.65">
      <c r="A48" s="35"/>
      <c r="B48" s="24" t="s">
        <v>51</v>
      </c>
      <c r="C48" s="24"/>
      <c r="D48" s="106" t="s">
        <v>7</v>
      </c>
      <c r="E48" s="52" t="s">
        <v>7</v>
      </c>
      <c r="F48" s="118" t="s">
        <v>7</v>
      </c>
      <c r="G48" s="119">
        <f>SUM(G38:G47)</f>
        <v>72</v>
      </c>
      <c r="H48" s="53"/>
      <c r="I48" s="54"/>
      <c r="J48" s="50"/>
      <c r="K48" s="27"/>
    </row>
    <row r="49" spans="1:11" s="6" customFormat="1" ht="19.5" customHeight="1" x14ac:dyDescent="0.6">
      <c r="A49" s="34"/>
      <c r="B49" s="19"/>
      <c r="C49" s="22"/>
      <c r="D49" s="105"/>
      <c r="E49" s="46"/>
      <c r="F49" s="116"/>
      <c r="G49" s="117"/>
      <c r="H49" s="47"/>
      <c r="I49" s="51"/>
      <c r="J49" s="50"/>
      <c r="K49" s="23"/>
    </row>
    <row r="50" spans="1:11" s="13" customFormat="1" ht="19.3" customHeight="1" x14ac:dyDescent="0.6">
      <c r="A50" s="32"/>
      <c r="B50" s="13" t="s">
        <v>52</v>
      </c>
      <c r="C50" s="14"/>
      <c r="D50" s="107"/>
      <c r="E50" s="56"/>
      <c r="F50" s="120"/>
      <c r="G50" s="121"/>
      <c r="H50" s="56"/>
      <c r="I50" s="58"/>
      <c r="J50" s="50"/>
      <c r="K50" s="17"/>
    </row>
    <row r="51" spans="1:11" s="6" customFormat="1" ht="19.5" customHeight="1" x14ac:dyDescent="0.6">
      <c r="A51" s="33">
        <v>1</v>
      </c>
      <c r="B51" s="19"/>
      <c r="C51" s="20"/>
      <c r="D51" s="105"/>
      <c r="E51" s="46"/>
      <c r="F51" s="116"/>
      <c r="G51" s="117">
        <f>$E51*F51</f>
        <v>0</v>
      </c>
      <c r="H51" s="47"/>
      <c r="I51" s="49"/>
      <c r="J51" s="50">
        <f t="shared" ref="J51:J60" si="7">G51</f>
        <v>0</v>
      </c>
      <c r="K51" s="21"/>
    </row>
    <row r="52" spans="1:11" s="6" customFormat="1" ht="19.5" customHeight="1" x14ac:dyDescent="0.6">
      <c r="A52" s="34">
        <v>2</v>
      </c>
      <c r="B52" s="19" t="s">
        <v>32</v>
      </c>
      <c r="C52" s="22"/>
      <c r="D52" s="105" t="s">
        <v>34</v>
      </c>
      <c r="E52" s="46">
        <v>5</v>
      </c>
      <c r="F52" s="116">
        <v>41</v>
      </c>
      <c r="G52" s="117">
        <f>$E52*F52</f>
        <v>205</v>
      </c>
      <c r="H52" s="47"/>
      <c r="I52" s="51"/>
      <c r="J52" s="50">
        <f t="shared" si="7"/>
        <v>205</v>
      </c>
      <c r="K52" s="23"/>
    </row>
    <row r="53" spans="1:11" s="6" customFormat="1" ht="19.5" customHeight="1" x14ac:dyDescent="0.6">
      <c r="A53" s="33">
        <v>3</v>
      </c>
      <c r="B53" s="19" t="s">
        <v>33</v>
      </c>
      <c r="C53" s="22"/>
      <c r="D53" s="105" t="s">
        <v>34</v>
      </c>
      <c r="E53" s="46"/>
      <c r="F53" s="116">
        <v>16</v>
      </c>
      <c r="G53" s="117">
        <f t="shared" ref="G53:G60" si="8">$E53*F53</f>
        <v>0</v>
      </c>
      <c r="H53" s="47"/>
      <c r="I53" s="51"/>
      <c r="J53" s="50">
        <f t="shared" si="7"/>
        <v>0</v>
      </c>
      <c r="K53" s="23"/>
    </row>
    <row r="54" spans="1:11" s="6" customFormat="1" ht="19.5" customHeight="1" x14ac:dyDescent="0.6">
      <c r="A54" s="34">
        <v>4</v>
      </c>
      <c r="B54" s="19" t="s">
        <v>16</v>
      </c>
      <c r="C54" s="22"/>
      <c r="D54" s="105" t="s">
        <v>34</v>
      </c>
      <c r="E54" s="46"/>
      <c r="F54" s="116">
        <v>20</v>
      </c>
      <c r="G54" s="117">
        <f t="shared" si="8"/>
        <v>0</v>
      </c>
      <c r="H54" s="47"/>
      <c r="I54" s="51"/>
      <c r="J54" s="50">
        <f t="shared" si="7"/>
        <v>0</v>
      </c>
      <c r="K54" s="23"/>
    </row>
    <row r="55" spans="1:11" s="6" customFormat="1" ht="19.5" customHeight="1" x14ac:dyDescent="0.6">
      <c r="A55" s="33">
        <v>5</v>
      </c>
      <c r="B55" s="19"/>
      <c r="C55" s="22"/>
      <c r="D55" s="105"/>
      <c r="E55" s="46"/>
      <c r="F55" s="116"/>
      <c r="G55" s="117">
        <f t="shared" si="8"/>
        <v>0</v>
      </c>
      <c r="H55" s="47"/>
      <c r="I55" s="51"/>
      <c r="J55" s="50">
        <f t="shared" si="7"/>
        <v>0</v>
      </c>
      <c r="K55" s="23"/>
    </row>
    <row r="56" spans="1:11" s="6" customFormat="1" ht="19.5" hidden="1" customHeight="1" x14ac:dyDescent="0.6">
      <c r="A56" s="34">
        <v>6</v>
      </c>
      <c r="B56" s="19"/>
      <c r="C56" s="22"/>
      <c r="D56" s="105"/>
      <c r="E56" s="46"/>
      <c r="F56" s="116"/>
      <c r="G56" s="117">
        <f t="shared" si="8"/>
        <v>0</v>
      </c>
      <c r="H56" s="47"/>
      <c r="I56" s="51"/>
      <c r="J56" s="50">
        <f t="shared" si="7"/>
        <v>0</v>
      </c>
      <c r="K56" s="23"/>
    </row>
    <row r="57" spans="1:11" s="6" customFormat="1" ht="19.5" hidden="1" customHeight="1" x14ac:dyDescent="0.6">
      <c r="A57" s="33">
        <v>7</v>
      </c>
      <c r="B57" s="19"/>
      <c r="C57" s="22"/>
      <c r="D57" s="105"/>
      <c r="E57" s="46"/>
      <c r="F57" s="116"/>
      <c r="G57" s="117">
        <f t="shared" si="8"/>
        <v>0</v>
      </c>
      <c r="H57" s="47"/>
      <c r="I57" s="51"/>
      <c r="J57" s="50">
        <f t="shared" si="7"/>
        <v>0</v>
      </c>
      <c r="K57" s="23"/>
    </row>
    <row r="58" spans="1:11" s="6" customFormat="1" ht="19.5" hidden="1" customHeight="1" x14ac:dyDescent="0.6">
      <c r="A58" s="34">
        <v>8</v>
      </c>
      <c r="B58" s="19"/>
      <c r="C58" s="22"/>
      <c r="D58" s="105"/>
      <c r="E58" s="46"/>
      <c r="F58" s="116"/>
      <c r="G58" s="117">
        <f t="shared" si="8"/>
        <v>0</v>
      </c>
      <c r="H58" s="47"/>
      <c r="I58" s="51"/>
      <c r="J58" s="50">
        <f t="shared" si="7"/>
        <v>0</v>
      </c>
      <c r="K58" s="23"/>
    </row>
    <row r="59" spans="1:11" s="6" customFormat="1" ht="19.5" hidden="1" customHeight="1" x14ac:dyDescent="0.6">
      <c r="A59" s="33">
        <v>9</v>
      </c>
      <c r="B59" s="19"/>
      <c r="C59" s="22"/>
      <c r="D59" s="105"/>
      <c r="E59" s="46">
        <v>8</v>
      </c>
      <c r="F59" s="116"/>
      <c r="G59" s="117">
        <f t="shared" si="8"/>
        <v>0</v>
      </c>
      <c r="H59" s="47"/>
      <c r="I59" s="51"/>
      <c r="J59" s="50">
        <f t="shared" si="7"/>
        <v>0</v>
      </c>
      <c r="K59" s="23"/>
    </row>
    <row r="60" spans="1:11" s="6" customFormat="1" ht="19.5" customHeight="1" x14ac:dyDescent="0.6">
      <c r="A60" s="34">
        <v>6</v>
      </c>
      <c r="B60" s="19" t="s">
        <v>11</v>
      </c>
      <c r="C60" s="22"/>
      <c r="D60" s="105" t="s">
        <v>12</v>
      </c>
      <c r="E60" s="46">
        <v>1</v>
      </c>
      <c r="F60" s="116"/>
      <c r="G60" s="117">
        <f t="shared" si="8"/>
        <v>0</v>
      </c>
      <c r="H60" s="47"/>
      <c r="I60" s="51"/>
      <c r="J60" s="50">
        <f t="shared" si="7"/>
        <v>0</v>
      </c>
      <c r="K60" s="23"/>
    </row>
    <row r="61" spans="1:11" ht="19.5" customHeight="1" thickBot="1" x14ac:dyDescent="0.65">
      <c r="A61" s="35"/>
      <c r="B61" s="24" t="s">
        <v>53</v>
      </c>
      <c r="C61" s="24"/>
      <c r="D61" s="106" t="s">
        <v>7</v>
      </c>
      <c r="E61" s="52" t="s">
        <v>7</v>
      </c>
      <c r="F61" s="118" t="s">
        <v>7</v>
      </c>
      <c r="G61" s="119">
        <f>SUM(G51:G60)</f>
        <v>205</v>
      </c>
      <c r="H61" s="53"/>
      <c r="I61" s="54"/>
      <c r="J61" s="50"/>
      <c r="K61" s="27"/>
    </row>
    <row r="62" spans="1:11" s="6" customFormat="1" ht="19.5" customHeight="1" x14ac:dyDescent="0.6">
      <c r="A62" s="34"/>
      <c r="B62" s="19"/>
      <c r="C62" s="22"/>
      <c r="D62" s="105"/>
      <c r="E62" s="46"/>
      <c r="F62" s="116"/>
      <c r="G62" s="117"/>
      <c r="H62" s="47"/>
      <c r="I62" s="51"/>
      <c r="J62" s="55"/>
      <c r="K62" s="23"/>
    </row>
    <row r="63" spans="1:11" ht="19.5" customHeight="1" thickBot="1" x14ac:dyDescent="0.65">
      <c r="A63" s="35"/>
      <c r="B63" s="24" t="s">
        <v>54</v>
      </c>
      <c r="C63" s="24"/>
      <c r="D63" s="108"/>
      <c r="E63" s="109"/>
      <c r="F63" s="122"/>
      <c r="G63" s="123">
        <f>G18+G31+G35+G48+G61</f>
        <v>998.16679999999997</v>
      </c>
      <c r="H63" s="26"/>
      <c r="I63" s="27"/>
      <c r="J63" s="28"/>
      <c r="K63" s="27"/>
    </row>
    <row r="65" spans="1:11" ht="19.5" customHeight="1" x14ac:dyDescent="0.6">
      <c r="A65" s="37"/>
      <c r="B65" s="38" t="s">
        <v>76</v>
      </c>
      <c r="C65" s="39"/>
      <c r="D65" s="39"/>
      <c r="E65" s="39"/>
      <c r="F65" s="39"/>
      <c r="G65" s="39"/>
      <c r="H65" s="39"/>
      <c r="I65" s="40"/>
      <c r="J65" s="40"/>
      <c r="K65" s="41"/>
    </row>
    <row r="66" spans="1:11" ht="19.5" customHeight="1" x14ac:dyDescent="0.6">
      <c r="A66" s="42">
        <v>1</v>
      </c>
      <c r="B66" s="134" t="s">
        <v>85</v>
      </c>
      <c r="C66" s="134"/>
      <c r="D66" s="134"/>
      <c r="E66" s="134"/>
      <c r="F66" s="134"/>
      <c r="G66" s="134"/>
      <c r="H66" s="134"/>
      <c r="I66" s="134"/>
      <c r="J66" s="134"/>
      <c r="K66" s="43"/>
    </row>
    <row r="67" spans="1:11" ht="19.5" customHeight="1" x14ac:dyDescent="0.6">
      <c r="A67" s="42">
        <v>2</v>
      </c>
      <c r="B67" s="134" t="s">
        <v>18</v>
      </c>
      <c r="C67" s="134"/>
      <c r="D67" s="134"/>
      <c r="E67" s="134"/>
      <c r="F67" s="134"/>
      <c r="G67" s="134"/>
      <c r="H67" s="134"/>
      <c r="I67" s="134"/>
      <c r="J67" s="134"/>
      <c r="K67" s="43"/>
    </row>
    <row r="68" spans="1:11" ht="19.5" customHeight="1" x14ac:dyDescent="0.6">
      <c r="A68" s="42">
        <v>3</v>
      </c>
      <c r="B68" s="134" t="s">
        <v>89</v>
      </c>
      <c r="C68" s="134"/>
      <c r="D68" s="134"/>
      <c r="E68" s="134"/>
      <c r="F68" s="134"/>
      <c r="G68" s="134"/>
      <c r="H68" s="134"/>
      <c r="I68" s="134"/>
      <c r="J68" s="134"/>
      <c r="K68" s="43"/>
    </row>
    <row r="69" spans="1:11" ht="19.5" customHeight="1" x14ac:dyDescent="0.6">
      <c r="A69" s="42">
        <v>4</v>
      </c>
      <c r="B69" s="80" t="s">
        <v>87</v>
      </c>
      <c r="C69" s="80"/>
      <c r="D69" s="80"/>
      <c r="E69" s="80"/>
      <c r="F69" s="80"/>
      <c r="G69" s="80"/>
      <c r="H69" s="80"/>
      <c r="I69" s="80"/>
      <c r="J69" s="80"/>
      <c r="K69" s="43"/>
    </row>
    <row r="70" spans="1:11" ht="19.5" customHeight="1" x14ac:dyDescent="0.6">
      <c r="A70" s="42">
        <v>5</v>
      </c>
      <c r="B70" s="80"/>
      <c r="C70" s="80"/>
      <c r="D70" s="80"/>
      <c r="E70" s="80"/>
      <c r="F70" s="80"/>
      <c r="G70" s="80"/>
      <c r="H70" s="80"/>
      <c r="I70" s="80"/>
      <c r="J70" s="80"/>
      <c r="K70" s="43"/>
    </row>
    <row r="71" spans="1:11" ht="19.5" customHeight="1" x14ac:dyDescent="0.6">
      <c r="A71" s="42">
        <v>6</v>
      </c>
      <c r="B71" s="80"/>
      <c r="C71" s="80"/>
      <c r="D71" s="80"/>
      <c r="E71" s="80"/>
      <c r="F71" s="80"/>
      <c r="G71" s="80"/>
      <c r="H71" s="80"/>
      <c r="I71" s="80"/>
      <c r="J71" s="80"/>
      <c r="K71" s="43"/>
    </row>
    <row r="72" spans="1:11" ht="19.5" customHeight="1" x14ac:dyDescent="0.6">
      <c r="A72" s="42">
        <v>7</v>
      </c>
      <c r="B72" s="80"/>
      <c r="C72" s="80"/>
      <c r="D72" s="80"/>
      <c r="E72" s="80"/>
      <c r="F72" s="80"/>
      <c r="G72" s="80"/>
      <c r="H72" s="80"/>
      <c r="I72" s="80"/>
      <c r="J72" s="80"/>
      <c r="K72" s="43"/>
    </row>
    <row r="73" spans="1:11" ht="19.5" customHeight="1" x14ac:dyDescent="0.6">
      <c r="A73" s="42">
        <v>8</v>
      </c>
      <c r="B73" s="80"/>
      <c r="C73" s="80"/>
      <c r="D73" s="80"/>
      <c r="E73" s="80"/>
      <c r="F73" s="80"/>
      <c r="G73" s="80"/>
      <c r="H73" s="80"/>
      <c r="I73" s="80"/>
      <c r="J73" s="80"/>
      <c r="K73" s="43"/>
    </row>
    <row r="74" spans="1:11" ht="19.5" customHeight="1" x14ac:dyDescent="0.6">
      <c r="A74" s="42">
        <v>9</v>
      </c>
      <c r="B74" s="80"/>
      <c r="C74" s="80"/>
      <c r="D74" s="80"/>
      <c r="E74" s="80"/>
      <c r="F74" s="80"/>
      <c r="G74" s="80"/>
      <c r="H74" s="80"/>
      <c r="I74" s="80"/>
      <c r="J74" s="80"/>
      <c r="K74" s="43"/>
    </row>
    <row r="75" spans="1:11" ht="19.5" customHeight="1" x14ac:dyDescent="0.6">
      <c r="A75" s="42">
        <v>10</v>
      </c>
      <c r="B75" s="80"/>
      <c r="C75" s="80"/>
      <c r="D75" s="80"/>
      <c r="E75" s="80"/>
      <c r="F75" s="80"/>
      <c r="G75" s="80"/>
      <c r="H75" s="80"/>
      <c r="I75" s="80"/>
      <c r="J75" s="80"/>
      <c r="K75" s="43"/>
    </row>
    <row r="76" spans="1:11" ht="19.5" customHeight="1" x14ac:dyDescent="0.6">
      <c r="A76" s="42">
        <v>11</v>
      </c>
      <c r="B76" s="80"/>
      <c r="C76" s="80"/>
      <c r="D76" s="80"/>
      <c r="E76" s="80"/>
      <c r="F76" s="80"/>
      <c r="G76" s="80"/>
      <c r="H76" s="80"/>
      <c r="I76" s="80"/>
      <c r="J76" s="80"/>
      <c r="K76" s="43"/>
    </row>
    <row r="77" spans="1:11" ht="19.5" customHeight="1" x14ac:dyDescent="0.6">
      <c r="A77" s="42">
        <v>12</v>
      </c>
      <c r="B77" s="134"/>
      <c r="C77" s="134"/>
      <c r="D77" s="134"/>
      <c r="E77" s="134"/>
      <c r="F77" s="134"/>
      <c r="G77" s="134"/>
      <c r="H77" s="134"/>
      <c r="I77" s="134"/>
      <c r="J77" s="134"/>
      <c r="K77" s="43"/>
    </row>
    <row r="78" spans="1:11" ht="19.5" customHeight="1" x14ac:dyDescent="0.6">
      <c r="A78" s="42"/>
      <c r="B78" s="135"/>
      <c r="C78" s="135"/>
      <c r="D78" s="135"/>
      <c r="E78" s="135"/>
      <c r="F78" s="135"/>
      <c r="G78" s="135"/>
      <c r="H78" s="135"/>
      <c r="I78" s="135"/>
      <c r="J78" s="135"/>
      <c r="K78" s="45"/>
    </row>
    <row r="79" spans="1:11" ht="19.5" customHeight="1" x14ac:dyDescent="0.6">
      <c r="B79" s="133"/>
      <c r="C79" s="133"/>
      <c r="D79" s="133"/>
      <c r="E79" s="133"/>
      <c r="F79" s="133"/>
      <c r="G79" s="133"/>
      <c r="H79" s="133"/>
      <c r="I79" s="133"/>
      <c r="J79" s="133"/>
    </row>
  </sheetData>
  <mergeCells count="6">
    <mergeCell ref="B79:J79"/>
    <mergeCell ref="B66:J66"/>
    <mergeCell ref="B67:J67"/>
    <mergeCell ref="B68:J68"/>
    <mergeCell ref="B77:J77"/>
    <mergeCell ref="B78:J78"/>
  </mergeCells>
  <conditionalFormatting sqref="J8:J61">
    <cfRule type="dataBar" priority="4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{26F3C919-3C69-48B9-BD9C-D343568FBE1B}</x14:id>
        </ext>
      </extLst>
    </cfRule>
  </conditionalFormatting>
  <printOptions horizontalCentered="1"/>
  <pageMargins left="0.78740157480314965" right="0.78740157480314965" top="0.59055118110236227" bottom="0.59055118110236227" header="0.31496062992125984" footer="0.31496062992125984"/>
  <pageSetup paperSize="9" scale="65" fitToHeight="0" orientation="portrait" r:id="rId1"/>
  <headerFooter>
    <oddFooter>Page &amp;P of &amp;N</oddFooter>
  </headerFooter>
  <rowBreaks count="1" manualBreakCount="1">
    <brk id="64" max="16383" man="1"/>
  </rowBreak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26F3C919-3C69-48B9-BD9C-D343568FBE1B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J8:J61</xm:sqref>
        </x14:conditionalFormatting>
      </x14:conditionalFormattings>
    </ext>
    <ext xmlns:x14="http://schemas.microsoft.com/office/spreadsheetml/2009/9/main" uri="{05C60535-1F16-4fd2-B633-F4F36F0B64E0}">
      <x14:sparklineGroups xmlns:xm="http://schemas.microsoft.com/office/excel/2006/main">
        <x14:sparklineGroup displayEmptyCellsAs="span" xr2:uid="{F32CF49A-D38C-485E-9398-78541C09B50F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D_Tāme_fakt_KvD!J8:J8</xm:f>
              <xm:sqref>K8</xm:sqref>
            </x14:sparkline>
            <x14:sparkline>
              <xm:f>D_Tāme_fakt_KvD!J9:J9</xm:f>
              <xm:sqref>K9</xm:sqref>
            </x14:sparkline>
            <x14:sparkline>
              <xm:f>D_Tāme_fakt_KvD!J10:J10</xm:f>
              <xm:sqref>K10</xm:sqref>
            </x14:sparkline>
            <x14:sparkline>
              <xm:f>D_Tāme_fakt_KvD!J11:J11</xm:f>
              <xm:sqref>K11</xm:sqref>
            </x14:sparkline>
            <x14:sparkline>
              <xm:f>D_Tāme_fakt_KvD!J12:J12</xm:f>
              <xm:sqref>K12</xm:sqref>
            </x14:sparkline>
            <x14:sparkline>
              <xm:f>D_Tāme_fakt_KvD!J13:J13</xm:f>
              <xm:sqref>K13</xm:sqref>
            </x14:sparkline>
            <x14:sparkline>
              <xm:f>D_Tāme_fakt_KvD!J14:J14</xm:f>
              <xm:sqref>K14</xm:sqref>
            </x14:sparkline>
            <x14:sparkline>
              <xm:f>D_Tāme_fakt_KvD!J15:J15</xm:f>
              <xm:sqref>K15</xm:sqref>
            </x14:sparkline>
            <x14:sparkline>
              <xm:f>D_Tāme_fakt_KvD!J16:J16</xm:f>
              <xm:sqref>K16</xm:sqref>
            </x14:sparkline>
            <x14:sparkline>
              <xm:f>D_Tāme_fakt_KvD!J17:J17</xm:f>
              <xm:sqref>K17</xm:sqref>
            </x14:sparkline>
            <x14:sparkline>
              <xm:f>D_Tāme_fakt_KvD!J18:J18</xm:f>
              <xm:sqref>K18</xm:sqref>
            </x14:sparkline>
          </x14:sparklines>
        </x14:sparklineGroup>
      </x14:sparklineGroup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N 4 J R X I z h q 1 m k A A A A 9 g A A A B I A H A B D b 2 5 m a W c v U G F j a 2 F n Z S 5 4 b W w g o h g A K K A U A A A A A A A A A A A A A A A A A A A A A A A A A A A A h Y 9 L D o I w G I S v Q r q n L 2 J C y E 9 Z u I X E x I S 4 b U r F R i i G l s f d X H g k r y B G U X c u 5 5 t v M X O / 3 i C b 2 y Y Y d e 9 M Z 1 P E M E W B t q q r j K 1 T N P h j G K N M w E 6 q s 6 x 1 s M j W J b O r U n T y / p I Q M k 0 T n i L c 9 T X h l D J y K P K 9 O u l W o o 9 s / s u h s c 5 L q z Q S U L 7 G C I 7 Z h u G I x 5 g C W S E U x n 4 F v u x 9 t j 8 Q t k P j h 1 6 L Z g z z E s g a g b w / i A d Q S w M E F A A C A A g A N 4 J R X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D e C U V w o i k e 4 D g A A A B E A A A A T A B w A R m 9 y b X V s Y X M v U 2 V j d G l v b j E u b S C i G A A o o B Q A A A A A A A A A A A A A A A A A A A A A A A A A A A A r T k 0 u y c z P U w i G 0 I b W A F B L A Q I t A B Q A A g A I A D e C U V y M 4 a t Z p A A A A P Y A A A A S A A A A A A A A A A A A A A A A A A A A A A B D b 2 5 m a W c v U G F j a 2 F n Z S 5 4 b W x Q S w E C L Q A U A A I A C A A 3 g l F c D 8 r p q 6 Q A A A D p A A A A E w A A A A A A A A A A A A A A A A D w A A A A W 0 N v b n R l b n R f V H l w Z X N d L n h t b F B L A Q I t A B Q A A g A I A D e C U V w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D W 7 c 9 O e v 0 W Q 7 C F R u z S l d 9 H A A A A A A I A A A A A A B B m A A A A A Q A A I A A A A L O Y i G z f t e w 8 P z R 6 5 j K D H M / q m + H h l R K F M q m f P N Y Q p m u e A A A A A A 6 A A A A A A g A A I A A A A A W c u M 0 5 l l 6 M e 8 d n l P w 1 8 k R Q 9 p g N k H D S t O E s E / z M B T I 5 U A A A A B b o h P 2 u l p k p Q n M 4 3 e g o r E v 0 V + t J D i 1 U Q m F 6 r b S f L W F a q F Y 1 r H d j T a v T Z k Y 7 y q f f E x e 1 Y z z i K / B B I x 3 j O e T O 0 j 2 V P W e Y f v X X + r q 1 B b r 2 X 1 6 w Q A A A A P c q 7 p K F t c k 7 2 u 9 G i D O U u g j j U D z k X c w W T d R t F n b f Y 1 o S J 4 1 x + Y X J 9 9 y Z 9 q a o X c 8 S j k v 2 Y b a l X P 5 r l m B L 2 W W w I w Q = < / D a t a M a s h u p > 
</file>

<file path=customXml/itemProps1.xml><?xml version="1.0" encoding="utf-8"?>
<ds:datastoreItem xmlns:ds="http://schemas.openxmlformats.org/officeDocument/2006/customXml" ds:itemID="{75AB8C59-7C7A-4119-AFFE-43B265B7B7AB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4</vt:i4>
      </vt:variant>
      <vt:variant>
        <vt:lpstr>Diapazoni ar nosaukumiem</vt:lpstr>
      </vt:variant>
      <vt:variant>
        <vt:i4>8</vt:i4>
      </vt:variant>
    </vt:vector>
  </HeadingPairs>
  <TitlesOfParts>
    <vt:vector size="12" baseType="lpstr">
      <vt:lpstr>A_Plānotās izmaksas</vt:lpstr>
      <vt:lpstr>B_Faktiskās izmaksas</vt:lpstr>
      <vt:lpstr>C_Kopsavilkums</vt:lpstr>
      <vt:lpstr>D_Tāme_fakt_KvD</vt:lpstr>
      <vt:lpstr>'A_Plānotās izmaksas'!Drukas_apgabals</vt:lpstr>
      <vt:lpstr>'B_Faktiskās izmaksas'!Drukas_apgabals</vt:lpstr>
      <vt:lpstr>C_Kopsavilkums!Drukas_apgabals</vt:lpstr>
      <vt:lpstr>D_Tāme_fakt_KvD!Drukas_apgabals</vt:lpstr>
      <vt:lpstr>'A_Plānotās izmaksas'!Drukāt_virsrakstus</vt:lpstr>
      <vt:lpstr>'B_Faktiskās izmaksas'!Drukāt_virsrakstus</vt:lpstr>
      <vt:lpstr>C_Kopsavilkums!Drukāt_virsrakstus</vt:lpstr>
      <vt:lpstr>D_Tāme_fakt_KvD!Drukāt_virsrakstus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Maris Millers</dc:creator>
  <cp:lastModifiedBy>Maris Millers</cp:lastModifiedBy>
  <cp:lastPrinted>2026-03-03T23:14:09Z</cp:lastPrinted>
  <dcterms:created xsi:type="dcterms:W3CDTF">2026-02-13T08:35:14Z</dcterms:created>
  <dcterms:modified xsi:type="dcterms:W3CDTF">2026-03-06T10:09:58Z</dcterms:modified>
</cp:coreProperties>
</file>